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5456" windowHeight="9432" activeTab="0"/>
  </bookViews>
  <sheets>
    <sheet name="Celková" sheetId="1" r:id="rId1"/>
    <sheet name="Kategórie" sheetId="2" r:id="rId2"/>
    <sheet name="Chlapci" sheetId="3" r:id="rId3"/>
    <sheet name="Dievčatá" sheetId="4" r:id="rId4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<sst xmlns="http://schemas.openxmlformats.org/spreadsheetml/2006/main" count="423" uniqueCount="150">
  <si>
    <t>Por.číslo</t>
  </si>
  <si>
    <t>Meno</t>
  </si>
  <si>
    <t>Rok narodenia</t>
  </si>
  <si>
    <t>Oddiel</t>
  </si>
  <si>
    <t>Čas</t>
  </si>
  <si>
    <t>rok</t>
  </si>
  <si>
    <t>Kategória</t>
  </si>
  <si>
    <t>Por. v kat.</t>
  </si>
  <si>
    <t>Štart. číslo</t>
  </si>
  <si>
    <t>Por.   v kat.</t>
  </si>
  <si>
    <t>Konečné poradie</t>
  </si>
  <si>
    <t>.</t>
  </si>
  <si>
    <t>Štart číslo</t>
  </si>
  <si>
    <t>..</t>
  </si>
  <si>
    <t>Por.  číslo</t>
  </si>
  <si>
    <t>m/ž</t>
  </si>
  <si>
    <t>Rok nar.</t>
  </si>
  <si>
    <t>Kat.</t>
  </si>
  <si>
    <t>Por.        v kat.</t>
  </si>
  <si>
    <t>m</t>
  </si>
  <si>
    <t>MŠK Vranov</t>
  </si>
  <si>
    <t>MBO Strážske</t>
  </si>
  <si>
    <t>Ivančo Michal</t>
  </si>
  <si>
    <t>ŠK Banské</t>
  </si>
  <si>
    <t>Lipovský Vladislav</t>
  </si>
  <si>
    <t>Bak Roman</t>
  </si>
  <si>
    <t>TJ Obal Servis Košice</t>
  </si>
  <si>
    <t>Stohl Richard</t>
  </si>
  <si>
    <t>Patriot Runners Vranov</t>
  </si>
  <si>
    <t>Ondričko Milan</t>
  </si>
  <si>
    <t>Generali Vranov</t>
  </si>
  <si>
    <t>Rada Ladislav</t>
  </si>
  <si>
    <t>ž</t>
  </si>
  <si>
    <t>Humenné</t>
  </si>
  <si>
    <t>Vargovič Jozef</t>
  </si>
  <si>
    <t>NF</t>
  </si>
  <si>
    <t>Hlavný rozhodca: Buc Peter 0905299189 E-mail: peter.buc59@gmail.com</t>
  </si>
  <si>
    <t>Výsledky spracovala: Bucová Anna</t>
  </si>
  <si>
    <t>Galanin Branislav</t>
  </si>
  <si>
    <t>SOŠT Humenné</t>
  </si>
  <si>
    <t>Metil Matej</t>
  </si>
  <si>
    <t>Gajdošová Lucia</t>
  </si>
  <si>
    <t>Černega Viktor</t>
  </si>
  <si>
    <t>ZMŠ Udavské</t>
  </si>
  <si>
    <t>Černegová Michaela</t>
  </si>
  <si>
    <t>Urban Denis</t>
  </si>
  <si>
    <t>Urban Tomáš</t>
  </si>
  <si>
    <t>Kiča Adam</t>
  </si>
  <si>
    <t>Mažová Simona</t>
  </si>
  <si>
    <t>dňa 10. septembra 2014</t>
  </si>
  <si>
    <t>1 AK Humenné</t>
  </si>
  <si>
    <t>Rusnák Filip</t>
  </si>
  <si>
    <t>1 AK. Humenné</t>
  </si>
  <si>
    <t>Niko Samuel</t>
  </si>
  <si>
    <t>MŠ Hemranovce n/T</t>
  </si>
  <si>
    <t>Rudý Martin</t>
  </si>
  <si>
    <t>Tegza Tomáš</t>
  </si>
  <si>
    <t>Pivovarníková Alica</t>
  </si>
  <si>
    <t>Fečo Dominik</t>
  </si>
  <si>
    <t>Terpáková Alexandra</t>
  </si>
  <si>
    <t>Rozkoš Šimon</t>
  </si>
  <si>
    <t>Pivovarník Matej</t>
  </si>
  <si>
    <t>Terpáková Diana</t>
  </si>
  <si>
    <t>Kmecová Soňa</t>
  </si>
  <si>
    <t>Sciranka Saumel</t>
  </si>
  <si>
    <t>Bendík Martin</t>
  </si>
  <si>
    <t>Prištiak Samuel</t>
  </si>
  <si>
    <t>Hemanovce nad Topľou</t>
  </si>
  <si>
    <t>ZŠ Ohradzany</t>
  </si>
  <si>
    <t>Hudková Beáta</t>
  </si>
  <si>
    <t>Sivčová Viktória</t>
  </si>
  <si>
    <t>Mattová Viktória</t>
  </si>
  <si>
    <t>Sakalíková Natália</t>
  </si>
  <si>
    <t>Sabolová Sabina</t>
  </si>
  <si>
    <t>Jakubová Katarína</t>
  </si>
  <si>
    <t>Tomáš Lucien</t>
  </si>
  <si>
    <t>Holp Jaroslav</t>
  </si>
  <si>
    <t>Macko Patrik</t>
  </si>
  <si>
    <t>Jakubov Šimon</t>
  </si>
  <si>
    <t>Bilšák Peter</t>
  </si>
  <si>
    <t xml:space="preserve"> Vyšné Liškovce</t>
  </si>
  <si>
    <t>Pavlíková Bibiána</t>
  </si>
  <si>
    <t>Lackovce</t>
  </si>
  <si>
    <t>Gondor Ivo</t>
  </si>
  <si>
    <t>Pavlík Viktor</t>
  </si>
  <si>
    <t>Dubiak Samuel</t>
  </si>
  <si>
    <t>Lopanič Samuel</t>
  </si>
  <si>
    <t>Salak Adam</t>
  </si>
  <si>
    <t>Dlugošová Veronika</t>
  </si>
  <si>
    <t>Rusnáková Lenka</t>
  </si>
  <si>
    <t>Antolčík Sameule</t>
  </si>
  <si>
    <t>Vrblovský Patrik</t>
  </si>
  <si>
    <t>Ovšany Patrik</t>
  </si>
  <si>
    <t>Onduško Adam</t>
  </si>
  <si>
    <t>Blicha Andrej</t>
  </si>
  <si>
    <t>Zlacký Filip</t>
  </si>
  <si>
    <t>Savarij Dalibor</t>
  </si>
  <si>
    <t>Reby Šimon</t>
  </si>
  <si>
    <t>Marcinčák Daniel</t>
  </si>
  <si>
    <t>Kežmarok</t>
  </si>
  <si>
    <t>Fiľarský Filip</t>
  </si>
  <si>
    <t>Beňo Šimon</t>
  </si>
  <si>
    <t>Lieskovec</t>
  </si>
  <si>
    <t>Packo Tomáš</t>
  </si>
  <si>
    <t>Ľubiša</t>
  </si>
  <si>
    <t>Ganai Filip</t>
  </si>
  <si>
    <t>Kunrát Martin</t>
  </si>
  <si>
    <t>ZŠ SNP Humenné</t>
  </si>
  <si>
    <t>Luksaj Filip</t>
  </si>
  <si>
    <t xml:space="preserve">                 Výsledková listina "Chemkostavácka päťka" Humenné</t>
  </si>
  <si>
    <t>Ivančová Michaela</t>
  </si>
  <si>
    <t>čas</t>
  </si>
  <si>
    <t>Chomaničová Mária</t>
  </si>
  <si>
    <t>ŠK Gladiátor Snina</t>
  </si>
  <si>
    <t>Ivančová Tamara</t>
  </si>
  <si>
    <t xml:space="preserve">             Výsledková listina "Chemkostavácka päťka" Humenné</t>
  </si>
  <si>
    <t>Luksaj Jozef</t>
  </si>
  <si>
    <t>Parilák Gérard</t>
  </si>
  <si>
    <t>Triklub Michalovce</t>
  </si>
  <si>
    <t>Pribula Igor</t>
  </si>
  <si>
    <t>Prima SH Vranov</t>
  </si>
  <si>
    <t>Džubara Filip</t>
  </si>
  <si>
    <t>Barna Michal</t>
  </si>
  <si>
    <t>PF Prešov</t>
  </si>
  <si>
    <t>Macejková Edita</t>
  </si>
  <si>
    <t>Topoľovka</t>
  </si>
  <si>
    <t>Chomaničová Kamila</t>
  </si>
  <si>
    <t>behame.sk</t>
  </si>
  <si>
    <t>Roháľ Ján</t>
  </si>
  <si>
    <t>Poľáková Anna</t>
  </si>
  <si>
    <t>Sedliská</t>
  </si>
  <si>
    <t>Danko René</t>
  </si>
  <si>
    <t>Kamberovič René</t>
  </si>
  <si>
    <t>Strážske</t>
  </si>
  <si>
    <t>Kundrát Marián</t>
  </si>
  <si>
    <t>Smetana Miroslav</t>
  </si>
  <si>
    <t>MŠK Medzilaborce</t>
  </si>
  <si>
    <t>N</t>
  </si>
  <si>
    <t>Gažo Peter</t>
  </si>
  <si>
    <t>Kanoe Humenné</t>
  </si>
  <si>
    <t>Baran Andrej</t>
  </si>
  <si>
    <t>Bogár János</t>
  </si>
  <si>
    <t>Forró Encs</t>
  </si>
  <si>
    <t>Varga Ildigó</t>
  </si>
  <si>
    <t>Maďarsko</t>
  </si>
  <si>
    <t>G</t>
  </si>
  <si>
    <t>A</t>
  </si>
  <si>
    <t>F</t>
  </si>
  <si>
    <t>5 km</t>
  </si>
  <si>
    <t xml:space="preserve">                Výsledková listina 6.ročníka "Chemkostavácka päťka" Humenné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</si>
</sst>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h:mm:ss;@"/>
    <numFmt numFmtId="173" formatCode="h:mm;@"/>
    <numFmt numFmtId="174" formatCode="[h]:mm:ss;@"/>
    <numFmt numFmtId="175" formatCode="mm:ss.0;@"/>
    <numFmt numFmtId="176" formatCode="[$-409]h:mm:ss\ AM/PM;@"/>
    <numFmt numFmtId="177" formatCode="[$-41B]d\.\ mmmm\ yyyy"/>
  </numFmts>
  <fonts count="60">
    <font>
      <sz val="10"/>
      <name val="Arial"/>
      <family val="0"/>
    </font>
    <font>
      <sz val="11"/>
      <name val="Arial"/>
      <family val="2"/>
    </font>
    <font>
      <sz val="14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b/>
      <sz val="10"/>
      <color indexed="30"/>
      <name val="Arial"/>
      <family val="2"/>
    </font>
    <font>
      <b/>
      <sz val="9"/>
      <color indexed="30"/>
      <name val="Arial"/>
      <family val="2"/>
    </font>
    <font>
      <b/>
      <sz val="10"/>
      <color indexed="17"/>
      <name val="Arial"/>
      <family val="2"/>
    </font>
    <font>
      <b/>
      <sz val="9"/>
      <color indexed="17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30"/>
      <name val="Arial"/>
      <family val="2"/>
    </font>
    <font>
      <b/>
      <sz val="8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0"/>
      <color rgb="FFFF0000"/>
      <name val="Arial"/>
      <family val="2"/>
    </font>
    <font>
      <b/>
      <sz val="9"/>
      <color rgb="FFFF0000"/>
      <name val="Arial"/>
      <family val="2"/>
    </font>
    <font>
      <b/>
      <sz val="10"/>
      <color rgb="FF0070C0"/>
      <name val="Arial"/>
      <family val="2"/>
    </font>
    <font>
      <b/>
      <sz val="9"/>
      <color rgb="FF0070C0"/>
      <name val="Arial"/>
      <family val="2"/>
    </font>
    <font>
      <b/>
      <sz val="10"/>
      <color rgb="FF00B050"/>
      <name val="Arial"/>
      <family val="2"/>
    </font>
    <font>
      <b/>
      <sz val="9"/>
      <color rgb="FF00B050"/>
      <name val="Arial"/>
      <family val="2"/>
    </font>
    <font>
      <b/>
      <sz val="8"/>
      <color rgb="FFFF0000"/>
      <name val="Arial"/>
      <family val="2"/>
    </font>
    <font>
      <b/>
      <sz val="8"/>
      <color rgb="FF0070C0"/>
      <name val="Arial"/>
      <family val="2"/>
    </font>
    <font>
      <b/>
      <sz val="8"/>
      <color rgb="FF00B05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4" borderId="8" applyNumberFormat="0" applyAlignment="0" applyProtection="0"/>
    <xf numFmtId="0" fontId="47" fillId="25" borderId="8" applyNumberFormat="0" applyAlignment="0" applyProtection="0"/>
    <xf numFmtId="0" fontId="48" fillId="25" borderId="9" applyNumberFormat="0" applyAlignment="0" applyProtection="0"/>
    <xf numFmtId="0" fontId="49" fillId="0" borderId="0" applyNumberFormat="0" applyFill="0" applyBorder="0" applyAlignment="0" applyProtection="0"/>
    <xf numFmtId="0" fontId="50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33" borderId="0" xfId="0" applyFont="1" applyFill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21" fontId="0" fillId="0" borderId="1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2" fillId="33" borderId="0" xfId="0" applyFont="1" applyFill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176" fontId="0" fillId="0" borderId="0" xfId="0" applyNumberFormat="1" applyFont="1" applyAlignment="1">
      <alignment horizontal="center"/>
    </xf>
    <xf numFmtId="176" fontId="0" fillId="0" borderId="10" xfId="0" applyNumberFormat="1" applyFont="1" applyBorder="1" applyAlignment="1">
      <alignment horizontal="center"/>
    </xf>
    <xf numFmtId="0" fontId="0" fillId="33" borderId="10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21" fontId="3" fillId="0" borderId="10" xfId="0" applyNumberFormat="1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21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0" fontId="4" fillId="0" borderId="0" xfId="0" applyFont="1" applyAlignment="1">
      <alignment horizontal="left"/>
    </xf>
    <xf numFmtId="0" fontId="3" fillId="33" borderId="0" xfId="0" applyFont="1" applyFill="1" applyAlignment="1">
      <alignment/>
    </xf>
    <xf numFmtId="0" fontId="3" fillId="0" borderId="10" xfId="0" applyFont="1" applyBorder="1" applyAlignment="1">
      <alignment horizontal="center" wrapText="1"/>
    </xf>
    <xf numFmtId="0" fontId="1" fillId="0" borderId="1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33" borderId="14" xfId="0" applyFont="1" applyFill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4" xfId="0" applyFont="1" applyBorder="1" applyAlignment="1">
      <alignment/>
    </xf>
    <xf numFmtId="0" fontId="3" fillId="0" borderId="14" xfId="0" applyFont="1" applyBorder="1" applyAlignment="1">
      <alignment horizontal="center" wrapText="1"/>
    </xf>
    <xf numFmtId="0" fontId="3" fillId="0" borderId="14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33" borderId="0" xfId="0" applyFont="1" applyFill="1" applyAlignment="1">
      <alignment horizontal="left"/>
    </xf>
    <xf numFmtId="176" fontId="0" fillId="0" borderId="14" xfId="0" applyNumberFormat="1" applyFont="1" applyBorder="1" applyAlignment="1">
      <alignment horizontal="center"/>
    </xf>
    <xf numFmtId="0" fontId="0" fillId="0" borderId="15" xfId="0" applyFont="1" applyFill="1" applyBorder="1" applyAlignment="1">
      <alignment horizontal="center" wrapText="1"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/>
    </xf>
    <xf numFmtId="21" fontId="0" fillId="0" borderId="10" xfId="0" applyNumberFormat="1" applyFont="1" applyBorder="1" applyAlignment="1">
      <alignment horizontal="center"/>
    </xf>
    <xf numFmtId="0" fontId="51" fillId="33" borderId="10" xfId="0" applyFont="1" applyFill="1" applyBorder="1" applyAlignment="1">
      <alignment horizontal="center"/>
    </xf>
    <xf numFmtId="0" fontId="51" fillId="0" borderId="10" xfId="0" applyFont="1" applyBorder="1" applyAlignment="1">
      <alignment horizontal="center"/>
    </xf>
    <xf numFmtId="0" fontId="51" fillId="0" borderId="10" xfId="0" applyFont="1" applyBorder="1" applyAlignment="1">
      <alignment/>
    </xf>
    <xf numFmtId="0" fontId="52" fillId="0" borderId="10" xfId="0" applyFont="1" applyBorder="1" applyAlignment="1">
      <alignment horizontal="center"/>
    </xf>
    <xf numFmtId="21" fontId="51" fillId="0" borderId="10" xfId="0" applyNumberFormat="1" applyFont="1" applyBorder="1" applyAlignment="1">
      <alignment horizontal="center"/>
    </xf>
    <xf numFmtId="0" fontId="51" fillId="33" borderId="0" xfId="0" applyFont="1" applyFill="1" applyAlignment="1">
      <alignment/>
    </xf>
    <xf numFmtId="0" fontId="51" fillId="0" borderId="0" xfId="0" applyFont="1" applyAlignment="1">
      <alignment horizontal="center"/>
    </xf>
    <xf numFmtId="0" fontId="51" fillId="0" borderId="0" xfId="0" applyFont="1" applyAlignment="1">
      <alignment/>
    </xf>
    <xf numFmtId="0" fontId="51" fillId="0" borderId="11" xfId="0" applyFont="1" applyBorder="1" applyAlignment="1">
      <alignment horizontal="center"/>
    </xf>
    <xf numFmtId="0" fontId="53" fillId="33" borderId="10" xfId="0" applyFont="1" applyFill="1" applyBorder="1" applyAlignment="1">
      <alignment horizontal="center"/>
    </xf>
    <xf numFmtId="0" fontId="53" fillId="0" borderId="10" xfId="0" applyFont="1" applyBorder="1" applyAlignment="1">
      <alignment horizontal="center"/>
    </xf>
    <xf numFmtId="0" fontId="53" fillId="0" borderId="10" xfId="0" applyFont="1" applyBorder="1" applyAlignment="1">
      <alignment/>
    </xf>
    <xf numFmtId="0" fontId="54" fillId="0" borderId="10" xfId="0" applyFont="1" applyBorder="1" applyAlignment="1">
      <alignment horizontal="center"/>
    </xf>
    <xf numFmtId="21" fontId="53" fillId="0" borderId="10" xfId="0" applyNumberFormat="1" applyFont="1" applyBorder="1" applyAlignment="1">
      <alignment horizontal="center"/>
    </xf>
    <xf numFmtId="0" fontId="53" fillId="0" borderId="0" xfId="0" applyFont="1" applyBorder="1" applyAlignment="1">
      <alignment horizontal="center"/>
    </xf>
    <xf numFmtId="0" fontId="53" fillId="0" borderId="0" xfId="0" applyFont="1" applyAlignment="1">
      <alignment/>
    </xf>
    <xf numFmtId="0" fontId="53" fillId="0" borderId="0" xfId="0" applyFont="1" applyAlignment="1">
      <alignment horizontal="center"/>
    </xf>
    <xf numFmtId="0" fontId="53" fillId="33" borderId="0" xfId="0" applyFont="1" applyFill="1" applyAlignment="1">
      <alignment/>
    </xf>
    <xf numFmtId="0" fontId="55" fillId="33" borderId="10" xfId="0" applyFont="1" applyFill="1" applyBorder="1" applyAlignment="1">
      <alignment horizontal="center"/>
    </xf>
    <xf numFmtId="0" fontId="55" fillId="0" borderId="10" xfId="0" applyFont="1" applyBorder="1" applyAlignment="1">
      <alignment horizontal="center"/>
    </xf>
    <xf numFmtId="0" fontId="55" fillId="0" borderId="10" xfId="0" applyFont="1" applyBorder="1" applyAlignment="1">
      <alignment/>
    </xf>
    <xf numFmtId="0" fontId="56" fillId="0" borderId="10" xfId="0" applyFont="1" applyBorder="1" applyAlignment="1">
      <alignment horizontal="center"/>
    </xf>
    <xf numFmtId="21" fontId="55" fillId="0" borderId="10" xfId="0" applyNumberFormat="1" applyFont="1" applyBorder="1" applyAlignment="1">
      <alignment horizontal="center"/>
    </xf>
    <xf numFmtId="0" fontId="55" fillId="33" borderId="0" xfId="0" applyFont="1" applyFill="1" applyAlignment="1">
      <alignment/>
    </xf>
    <xf numFmtId="0" fontId="55" fillId="0" borderId="0" xfId="0" applyFont="1" applyAlignment="1">
      <alignment horizontal="center"/>
    </xf>
    <xf numFmtId="0" fontId="55" fillId="0" borderId="0" xfId="0" applyFont="1" applyAlignment="1">
      <alignment/>
    </xf>
    <xf numFmtId="0" fontId="55" fillId="0" borderId="0" xfId="0" applyFont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21" fontId="3" fillId="33" borderId="10" xfId="0" applyNumberFormat="1" applyFont="1" applyFill="1" applyBorder="1" applyAlignment="1">
      <alignment horizontal="center"/>
    </xf>
    <xf numFmtId="0" fontId="4" fillId="33" borderId="0" xfId="0" applyFont="1" applyFill="1" applyAlignment="1">
      <alignment/>
    </xf>
    <xf numFmtId="0" fontId="22" fillId="0" borderId="16" xfId="0" applyFont="1" applyBorder="1" applyAlignment="1">
      <alignment horizontal="center" wrapText="1"/>
    </xf>
    <xf numFmtId="0" fontId="52" fillId="0" borderId="10" xfId="0" applyFont="1" applyBorder="1" applyAlignment="1">
      <alignment/>
    </xf>
    <xf numFmtId="21" fontId="52" fillId="0" borderId="10" xfId="0" applyNumberFormat="1" applyFont="1" applyBorder="1" applyAlignment="1">
      <alignment horizontal="center"/>
    </xf>
    <xf numFmtId="0" fontId="57" fillId="0" borderId="0" xfId="0" applyFont="1" applyAlignment="1">
      <alignment/>
    </xf>
    <xf numFmtId="0" fontId="54" fillId="0" borderId="10" xfId="0" applyFont="1" applyBorder="1" applyAlignment="1">
      <alignment/>
    </xf>
    <xf numFmtId="21" fontId="54" fillId="0" borderId="10" xfId="0" applyNumberFormat="1" applyFont="1" applyBorder="1" applyAlignment="1">
      <alignment horizontal="center"/>
    </xf>
    <xf numFmtId="0" fontId="58" fillId="0" borderId="0" xfId="0" applyFont="1" applyAlignment="1">
      <alignment/>
    </xf>
    <xf numFmtId="0" fontId="56" fillId="0" borderId="10" xfId="0" applyFont="1" applyBorder="1" applyAlignment="1">
      <alignment/>
    </xf>
    <xf numFmtId="21" fontId="56" fillId="0" borderId="10" xfId="0" applyNumberFormat="1" applyFont="1" applyBorder="1" applyAlignment="1">
      <alignment horizontal="center"/>
    </xf>
    <xf numFmtId="0" fontId="59" fillId="0" borderId="0" xfId="0" applyFont="1" applyAlignment="1">
      <alignment/>
    </xf>
    <xf numFmtId="0" fontId="59" fillId="33" borderId="0" xfId="0" applyFont="1" applyFill="1" applyAlignment="1">
      <alignment/>
    </xf>
    <xf numFmtId="0" fontId="30" fillId="0" borderId="17" xfId="0" applyFont="1" applyBorder="1" applyAlignment="1">
      <alignment horizontal="center" wrapText="1"/>
    </xf>
    <xf numFmtId="0" fontId="22" fillId="0" borderId="16" xfId="0" applyFont="1" applyBorder="1" applyAlignment="1">
      <alignment/>
    </xf>
    <xf numFmtId="0" fontId="22" fillId="0" borderId="16" xfId="0" applyFont="1" applyBorder="1" applyAlignment="1">
      <alignment horizontal="center"/>
    </xf>
    <xf numFmtId="0" fontId="30" fillId="0" borderId="16" xfId="0" applyFont="1" applyBorder="1" applyAlignment="1">
      <alignment horizontal="center" wrapText="1"/>
    </xf>
    <xf numFmtId="0" fontId="30" fillId="0" borderId="16" xfId="0" applyFont="1" applyBorder="1" applyAlignment="1">
      <alignment/>
    </xf>
    <xf numFmtId="0" fontId="30" fillId="0" borderId="18" xfId="0" applyFont="1" applyBorder="1" applyAlignment="1">
      <alignment horizontal="center"/>
    </xf>
    <xf numFmtId="0" fontId="30" fillId="0" borderId="18" xfId="0" applyFont="1" applyBorder="1" applyAlignment="1">
      <alignment horizontal="center" wrapText="1"/>
    </xf>
    <xf numFmtId="0" fontId="30" fillId="0" borderId="19" xfId="0" applyFont="1" applyBorder="1" applyAlignment="1">
      <alignment horizontal="center"/>
    </xf>
    <xf numFmtId="0" fontId="23" fillId="33" borderId="14" xfId="0" applyFont="1" applyFill="1" applyBorder="1" applyAlignment="1">
      <alignment horizontal="center" wrapText="1"/>
    </xf>
    <xf numFmtId="0" fontId="23" fillId="0" borderId="14" xfId="0" applyFont="1" applyBorder="1" applyAlignment="1">
      <alignment horizontal="center" wrapText="1"/>
    </xf>
    <xf numFmtId="0" fontId="23" fillId="0" borderId="14" xfId="0" applyFont="1" applyBorder="1" applyAlignment="1">
      <alignment/>
    </xf>
    <xf numFmtId="0" fontId="22" fillId="0" borderId="14" xfId="0" applyFont="1" applyBorder="1" applyAlignment="1">
      <alignment horizontal="center" wrapText="1"/>
    </xf>
    <xf numFmtId="0" fontId="22" fillId="0" borderId="14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176" fontId="23" fillId="0" borderId="14" xfId="0" applyNumberFormat="1" applyFont="1" applyBorder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zoomScalePageLayoutView="0" workbookViewId="0" topLeftCell="A2">
      <pane ySplit="6" topLeftCell="A8" activePane="bottomLeft" state="frozen"/>
      <selection pane="topLeft" activeCell="A2" sqref="A2"/>
      <selection pane="bottomLeft" activeCell="A7" sqref="A7:I7"/>
    </sheetView>
  </sheetViews>
  <sheetFormatPr defaultColWidth="9.140625" defaultRowHeight="12.75"/>
  <cols>
    <col min="1" max="1" width="4.8515625" style="12" customWidth="1"/>
    <col min="2" max="2" width="6.8515625" style="12" customWidth="1"/>
    <col min="3" max="3" width="19.00390625" style="21" customWidth="1"/>
    <col min="4" max="4" width="4.57421875" style="12" customWidth="1"/>
    <col min="5" max="5" width="7.140625" style="12" customWidth="1"/>
    <col min="6" max="6" width="17.7109375" style="22" customWidth="1"/>
    <col min="7" max="7" width="4.421875" style="12" customWidth="1"/>
    <col min="8" max="8" width="6.57421875" style="12" customWidth="1"/>
    <col min="9" max="9" width="9.8515625" style="12" customWidth="1"/>
    <col min="10" max="10" width="2.140625" style="22" customWidth="1"/>
    <col min="11" max="16384" width="8.8515625" style="23" customWidth="1"/>
  </cols>
  <sheetData>
    <row r="1" spans="4:5" ht="6" customHeight="1" hidden="1">
      <c r="D1" s="12" t="s">
        <v>5</v>
      </c>
      <c r="E1" s="12">
        <v>2014</v>
      </c>
    </row>
    <row r="2" ht="13.5" customHeight="1"/>
    <row r="3" spans="1:9" ht="17.25">
      <c r="A3" s="11" t="s">
        <v>149</v>
      </c>
      <c r="B3" s="11"/>
      <c r="C3" s="11"/>
      <c r="D3" s="40"/>
      <c r="E3" s="40"/>
      <c r="F3" s="11"/>
      <c r="G3" s="11"/>
      <c r="H3" s="11"/>
      <c r="I3" s="20"/>
    </row>
    <row r="4" spans="3:6" ht="9" customHeight="1">
      <c r="C4" s="12"/>
      <c r="E4" s="12" t="s">
        <v>13</v>
      </c>
      <c r="F4" s="24"/>
    </row>
    <row r="5" spans="1:9" ht="21" customHeight="1">
      <c r="A5" s="43" t="s">
        <v>49</v>
      </c>
      <c r="B5" s="43"/>
      <c r="C5" s="43"/>
      <c r="D5" s="43"/>
      <c r="E5" s="43"/>
      <c r="F5" s="43"/>
      <c r="G5" s="43"/>
      <c r="H5" s="43"/>
      <c r="I5" s="43"/>
    </row>
    <row r="6" spans="1:9" ht="32.25" customHeight="1" thickBot="1">
      <c r="A6" s="50"/>
      <c r="B6" s="50" t="s">
        <v>148</v>
      </c>
      <c r="C6" s="50"/>
      <c r="D6" s="50"/>
      <c r="E6" s="50"/>
      <c r="F6" s="50"/>
      <c r="G6" s="50"/>
      <c r="H6" s="50"/>
      <c r="I6" s="26"/>
    </row>
    <row r="7" spans="1:9" ht="36" customHeight="1">
      <c r="A7" s="99" t="s">
        <v>14</v>
      </c>
      <c r="B7" s="88" t="s">
        <v>8</v>
      </c>
      <c r="C7" s="100" t="s">
        <v>1</v>
      </c>
      <c r="D7" s="101" t="s">
        <v>15</v>
      </c>
      <c r="E7" s="102" t="s">
        <v>16</v>
      </c>
      <c r="F7" s="103" t="s">
        <v>3</v>
      </c>
      <c r="G7" s="104" t="s">
        <v>17</v>
      </c>
      <c r="H7" s="105" t="s">
        <v>18</v>
      </c>
      <c r="I7" s="106" t="s">
        <v>4</v>
      </c>
    </row>
    <row r="8" spans="1:10" s="62" customFormat="1" ht="12.75">
      <c r="A8" s="60">
        <v>1</v>
      </c>
      <c r="B8" s="60">
        <v>6</v>
      </c>
      <c r="C8" s="89" t="s">
        <v>121</v>
      </c>
      <c r="D8" s="60" t="s">
        <v>19</v>
      </c>
      <c r="E8" s="60">
        <v>1993</v>
      </c>
      <c r="F8" s="89" t="s">
        <v>26</v>
      </c>
      <c r="G8" s="60" t="str">
        <f>IF($D8="m",IF($E$1-$E8&gt;18,IF($E$1-$E8&lt;40,"A",IF($E$1-$E8&gt;49,IF($E$1-$E8&gt;59,IF($E$1-$E8&gt;69,"E","D"),"C"),"B")),"JM"),IF($E$1-$E8&gt;18,IF($E$1-$E8&lt;40,"F",IF($E$1-$E8&lt;50,"G","H")),"JŽ"))</f>
        <v>A</v>
      </c>
      <c r="H8" s="60">
        <f>COUNTIF($E$8:$G8,$G8)</f>
        <v>1</v>
      </c>
      <c r="I8" s="90">
        <v>0.011620370370370371</v>
      </c>
      <c r="J8" s="91"/>
    </row>
    <row r="9" spans="1:10" s="64" customFormat="1" ht="12.75">
      <c r="A9" s="60">
        <v>2</v>
      </c>
      <c r="B9" s="60">
        <v>9</v>
      </c>
      <c r="C9" s="89" t="s">
        <v>22</v>
      </c>
      <c r="D9" s="60" t="s">
        <v>19</v>
      </c>
      <c r="E9" s="60">
        <v>1970</v>
      </c>
      <c r="F9" s="89" t="s">
        <v>23</v>
      </c>
      <c r="G9" s="60" t="str">
        <f>IF($D9="m",IF($E$1-$E9&gt;18,IF($E$1-$E9&lt;40,"A",IF($E$1-$E9&gt;49,IF($E$1-$E9&gt;59,IF($E$1-$E9&gt;69,"E","D"),"C"),"B")),"JM"),IF($E$1-$E9&gt;18,IF($E$1-$E9&lt;40,"F",IF($E$1-$E9&lt;50,"G","H")),"JŽ"))</f>
        <v>B</v>
      </c>
      <c r="H9" s="60">
        <f>COUNTIF($E$8:$G9,$G9)</f>
        <v>1</v>
      </c>
      <c r="I9" s="90">
        <v>0.011956018518518517</v>
      </c>
      <c r="J9" s="91"/>
    </row>
    <row r="10" spans="1:10" s="72" customFormat="1" ht="12.75">
      <c r="A10" s="69">
        <v>3</v>
      </c>
      <c r="B10" s="69">
        <v>11</v>
      </c>
      <c r="C10" s="92" t="s">
        <v>27</v>
      </c>
      <c r="D10" s="69" t="s">
        <v>19</v>
      </c>
      <c r="E10" s="69">
        <v>1983</v>
      </c>
      <c r="F10" s="92" t="s">
        <v>28</v>
      </c>
      <c r="G10" s="69" t="str">
        <f>IF($D10="m",IF($E$1-$E10&gt;18,IF($E$1-$E10&lt;40,"A",IF($E$1-$E10&gt;49,IF($E$1-$E10&gt;59,IF($E$1-$E10&gt;69,"E","D"),"C"),"B")),"JM"),IF($E$1-$E10&gt;18,IF($E$1-$E10&lt;40,"F",IF($E$1-$E10&lt;50,"G","H")),"JŽ"))</f>
        <v>A</v>
      </c>
      <c r="H10" s="69">
        <f>COUNTIF($E$8:$G10,$G10)</f>
        <v>2</v>
      </c>
      <c r="I10" s="93">
        <v>0.012141203703703704</v>
      </c>
      <c r="J10" s="94"/>
    </row>
    <row r="11" spans="1:10" s="64" customFormat="1" ht="12.75">
      <c r="A11" s="60">
        <v>4</v>
      </c>
      <c r="B11" s="60">
        <v>26</v>
      </c>
      <c r="C11" s="89" t="s">
        <v>141</v>
      </c>
      <c r="D11" s="60" t="s">
        <v>19</v>
      </c>
      <c r="E11" s="60">
        <v>1964</v>
      </c>
      <c r="F11" s="89" t="s">
        <v>142</v>
      </c>
      <c r="G11" s="60" t="str">
        <f>IF($D11="m",IF($E$1-$E11&gt;18,IF($E$1-$E11&lt;40,"A",IF($E$1-$E11&gt;49,IF($E$1-$E11&gt;59,IF($E$1-$E11&gt;69,"E","D"),"C"),"B")),"JM"),IF($E$1-$E11&gt;18,IF($E$1-$E11&lt;40,"F",IF($E$1-$E11&lt;50,"G","H")),"JŽ"))</f>
        <v>C</v>
      </c>
      <c r="H11" s="60">
        <f>COUNTIF($E$8:$G11,$G11)</f>
        <v>1</v>
      </c>
      <c r="I11" s="90">
        <v>0.012152777777777778</v>
      </c>
      <c r="J11" s="91"/>
    </row>
    <row r="12" spans="1:10" s="72" customFormat="1" ht="12.75">
      <c r="A12" s="69">
        <v>5</v>
      </c>
      <c r="B12" s="69">
        <v>13</v>
      </c>
      <c r="C12" s="92" t="s">
        <v>29</v>
      </c>
      <c r="D12" s="69" t="s">
        <v>19</v>
      </c>
      <c r="E12" s="69">
        <v>1973</v>
      </c>
      <c r="F12" s="92" t="s">
        <v>33</v>
      </c>
      <c r="G12" s="69" t="str">
        <f>IF($D12="m",IF($E$1-$E12&gt;18,IF($E$1-$E12&lt;40,"A",IF($E$1-$E12&gt;49,IF($E$1-$E12&gt;59,IF($E$1-$E12&gt;69,"E","D"),"C"),"B")),"JM"),IF($E$1-$E12&gt;18,IF($E$1-$E12&lt;40,"F",IF($E$1-$E12&lt;50,"G","H")),"JŽ"))</f>
        <v>B</v>
      </c>
      <c r="H12" s="69">
        <f>COUNTIF($E$8:$G12,$G12)</f>
        <v>2</v>
      </c>
      <c r="I12" s="93">
        <v>0.012326388888888888</v>
      </c>
      <c r="J12" s="94"/>
    </row>
    <row r="13" spans="1:10" s="82" customFormat="1" ht="12.75">
      <c r="A13" s="78">
        <v>6</v>
      </c>
      <c r="B13" s="78">
        <v>10</v>
      </c>
      <c r="C13" s="95" t="s">
        <v>25</v>
      </c>
      <c r="D13" s="78" t="s">
        <v>19</v>
      </c>
      <c r="E13" s="78">
        <v>1986</v>
      </c>
      <c r="F13" s="95" t="s">
        <v>30</v>
      </c>
      <c r="G13" s="78" t="str">
        <f>IF($D13="m",IF($E$1-$E13&gt;18,IF($E$1-$E13&lt;40,"A",IF($E$1-$E13&gt;49,IF($E$1-$E13&gt;59,IF($E$1-$E13&gt;69,"E","D"),"C"),"B")),"JM"),IF($E$1-$E13&gt;18,IF($E$1-$E13&lt;40,"F",IF($E$1-$E13&lt;50,"G","H")),"JŽ"))</f>
        <v>A</v>
      </c>
      <c r="H13" s="78">
        <f>COUNTIF($E$8:$G13,$G13)</f>
        <v>3</v>
      </c>
      <c r="I13" s="96">
        <v>0.012488425925925925</v>
      </c>
      <c r="J13" s="97"/>
    </row>
    <row r="14" spans="1:9" ht="12.75">
      <c r="A14" s="13">
        <v>7</v>
      </c>
      <c r="B14" s="13">
        <v>19</v>
      </c>
      <c r="C14" s="27" t="s">
        <v>131</v>
      </c>
      <c r="D14" s="13" t="s">
        <v>19</v>
      </c>
      <c r="E14" s="13">
        <v>1995</v>
      </c>
      <c r="F14" s="27" t="s">
        <v>33</v>
      </c>
      <c r="G14" s="13" t="str">
        <f>IF($D14="m",IF($E$1-$E14&gt;18,IF($E$1-$E14&lt;40,"A",IF($E$1-$E14&gt;49,IF($E$1-$E14&gt;59,IF($E$1-$E14&gt;69,"E","D"),"C"),"B")),"JM"),IF($E$1-$E14&gt;18,IF($E$1-$E14&lt;40,"F",IF($E$1-$E14&lt;50,"G","H")),"JŽ"))</f>
        <v>A</v>
      </c>
      <c r="H14" s="13">
        <f>COUNTIF($E$8:$G14,$G14)</f>
        <v>4</v>
      </c>
      <c r="I14" s="28">
        <v>0.012789351851851852</v>
      </c>
    </row>
    <row r="15" spans="1:10" s="72" customFormat="1" ht="12.75">
      <c r="A15" s="69">
        <v>8</v>
      </c>
      <c r="B15" s="69">
        <v>22</v>
      </c>
      <c r="C15" s="92" t="s">
        <v>135</v>
      </c>
      <c r="D15" s="69" t="s">
        <v>19</v>
      </c>
      <c r="E15" s="69">
        <v>1964</v>
      </c>
      <c r="F15" s="92" t="s">
        <v>136</v>
      </c>
      <c r="G15" s="69" t="str">
        <f>IF($D15="m",IF($E$1-$E15&gt;18,IF($E$1-$E15&lt;40,"A",IF($E$1-$E15&gt;49,IF($E$1-$E15&gt;59,IF($E$1-$E15&gt;69,"E","D"),"C"),"B")),"JM"),IF($E$1-$E15&gt;18,IF($E$1-$E15&lt;40,"F",IF($E$1-$E15&lt;50,"G","H")),"JŽ"))</f>
        <v>C</v>
      </c>
      <c r="H15" s="69">
        <f>COUNTIF($E$8:$G15,$G15)</f>
        <v>2</v>
      </c>
      <c r="I15" s="93">
        <v>0.012870370370370372</v>
      </c>
      <c r="J15" s="94"/>
    </row>
    <row r="16" spans="1:10" s="82" customFormat="1" ht="12.75">
      <c r="A16" s="78">
        <v>9</v>
      </c>
      <c r="B16" s="78">
        <v>14</v>
      </c>
      <c r="C16" s="95" t="s">
        <v>24</v>
      </c>
      <c r="D16" s="78" t="s">
        <v>19</v>
      </c>
      <c r="E16" s="78">
        <v>1969</v>
      </c>
      <c r="F16" s="95" t="s">
        <v>21</v>
      </c>
      <c r="G16" s="78" t="str">
        <f>IF($D16="m",IF($E$1-$E16&gt;18,IF($E$1-$E16&lt;40,"A",IF($E$1-$E16&gt;49,IF($E$1-$E16&gt;59,IF($E$1-$E16&gt;69,"E","D"),"C"),"B")),"JM"),IF($E$1-$E16&gt;18,IF($E$1-$E16&lt;40,"F",IF($E$1-$E16&lt;50,"G","H")),"JŽ"))</f>
        <v>B</v>
      </c>
      <c r="H16" s="78">
        <f>COUNTIF($E$8:$G16,$G16)</f>
        <v>3</v>
      </c>
      <c r="I16" s="96">
        <v>0.013125</v>
      </c>
      <c r="J16" s="97"/>
    </row>
    <row r="17" spans="1:9" ht="12.75">
      <c r="A17" s="13">
        <v>10</v>
      </c>
      <c r="B17" s="13">
        <v>7</v>
      </c>
      <c r="C17" s="27" t="s">
        <v>122</v>
      </c>
      <c r="D17" s="13" t="s">
        <v>19</v>
      </c>
      <c r="E17" s="13">
        <v>1985</v>
      </c>
      <c r="F17" s="27" t="s">
        <v>123</v>
      </c>
      <c r="G17" s="13" t="str">
        <f>IF($D17="m",IF($E$1-$E17&gt;18,IF($E$1-$E17&lt;40,"A",IF($E$1-$E17&gt;49,IF($E$1-$E17&gt;59,IF($E$1-$E17&gt;69,"E","D"),"C"),"B")),"JM"),IF($E$1-$E17&gt;18,IF($E$1-$E17&lt;40,"F",IF($E$1-$E17&lt;50,"G","H")),"JŽ"))</f>
        <v>A</v>
      </c>
      <c r="H17" s="13">
        <f>COUNTIF($E$8:$G17,$G17)</f>
        <v>5</v>
      </c>
      <c r="I17" s="28">
        <v>0.013425925925925924</v>
      </c>
    </row>
    <row r="18" spans="1:9" ht="12.75">
      <c r="A18" s="13">
        <v>11</v>
      </c>
      <c r="B18" s="13">
        <v>15</v>
      </c>
      <c r="C18" s="27" t="s">
        <v>128</v>
      </c>
      <c r="D18" s="13" t="s">
        <v>19</v>
      </c>
      <c r="E18" s="13">
        <v>1978</v>
      </c>
      <c r="F18" s="27" t="s">
        <v>21</v>
      </c>
      <c r="G18" s="13" t="str">
        <f>IF($D18="m",IF($E$1-$E18&gt;18,IF($E$1-$E18&lt;40,"A",IF($E$1-$E18&gt;49,IF($E$1-$E18&gt;59,IF($E$1-$E18&gt;69,"E","D"),"C"),"B")),"JM"),IF($E$1-$E18&gt;18,IF($E$1-$E18&lt;40,"F",IF($E$1-$E18&lt;50,"G","H")),"JŽ"))</f>
        <v>A</v>
      </c>
      <c r="H18" s="13">
        <f>COUNTIF($E$8:$G18,$G18)</f>
        <v>6</v>
      </c>
      <c r="I18" s="28">
        <v>0.013530092592592594</v>
      </c>
    </row>
    <row r="19" spans="1:10" s="64" customFormat="1" ht="12.75">
      <c r="A19" s="60">
        <v>12</v>
      </c>
      <c r="B19" s="60">
        <v>17</v>
      </c>
      <c r="C19" s="89" t="s">
        <v>31</v>
      </c>
      <c r="D19" s="60" t="s">
        <v>19</v>
      </c>
      <c r="E19" s="60">
        <v>1953</v>
      </c>
      <c r="F19" s="89" t="s">
        <v>21</v>
      </c>
      <c r="G19" s="60" t="str">
        <f>IF($D19="m",IF($E$1-$E19&gt;18,IF($E$1-$E19&lt;40,"A",IF($E$1-$E19&gt;49,IF($E$1-$E19&gt;59,IF($E$1-$E19&gt;69,"E","D"),"C"),"B")),"JM"),IF($E$1-$E19&gt;18,IF($E$1-$E19&lt;40,"F",IF($E$1-$E19&lt;50,"G","H")),"JŽ"))</f>
        <v>D</v>
      </c>
      <c r="H19" s="60">
        <f>COUNTIF($E$8:$G19,$G19)</f>
        <v>1</v>
      </c>
      <c r="I19" s="90">
        <v>0.014247685185185184</v>
      </c>
      <c r="J19" s="91"/>
    </row>
    <row r="20" spans="1:9" ht="12.75">
      <c r="A20" s="13">
        <v>13</v>
      </c>
      <c r="B20" s="13">
        <v>2</v>
      </c>
      <c r="C20" s="27" t="s">
        <v>66</v>
      </c>
      <c r="D20" s="13" t="s">
        <v>19</v>
      </c>
      <c r="E20" s="13">
        <v>1995</v>
      </c>
      <c r="F20" s="27" t="s">
        <v>67</v>
      </c>
      <c r="G20" s="13" t="str">
        <f>IF($D20="m",IF($E$1-$E20&gt;18,IF($E$1-$E20&lt;40,"A",IF($E$1-$E20&gt;49,IF($E$1-$E20&gt;59,IF($E$1-$E20&gt;69,"E","D"),"C"),"B")),"JM"),IF($E$1-$E20&gt;18,IF($E$1-$E20&lt;40,"F",IF($E$1-$E20&lt;50,"G","H")),"JŽ"))</f>
        <v>A</v>
      </c>
      <c r="H20" s="13">
        <f>COUNTIF($E$8:$G20,$G20)</f>
        <v>7</v>
      </c>
      <c r="I20" s="28">
        <v>0.014386574074074072</v>
      </c>
    </row>
    <row r="21" spans="1:10" s="82" customFormat="1" ht="12.75">
      <c r="A21" s="78">
        <v>14</v>
      </c>
      <c r="B21" s="78">
        <v>5</v>
      </c>
      <c r="C21" s="95" t="s">
        <v>119</v>
      </c>
      <c r="D21" s="78" t="s">
        <v>19</v>
      </c>
      <c r="E21" s="78">
        <v>1962</v>
      </c>
      <c r="F21" s="95" t="s">
        <v>120</v>
      </c>
      <c r="G21" s="78" t="str">
        <f>IF($D21="m",IF($E$1-$E21&gt;18,IF($E$1-$E21&lt;40,"A",IF($E$1-$E21&gt;49,IF($E$1-$E21&gt;59,IF($E$1-$E21&gt;69,"E","D"),"C"),"B")),"JM"),IF($E$1-$E21&gt;18,IF($E$1-$E21&lt;40,"F",IF($E$1-$E21&lt;50,"G","H")),"JŽ"))</f>
        <v>C</v>
      </c>
      <c r="H21" s="78">
        <f>COUNTIF($E$8:$G21,$G21)</f>
        <v>3</v>
      </c>
      <c r="I21" s="96">
        <v>0.014502314814814815</v>
      </c>
      <c r="J21" s="97"/>
    </row>
    <row r="22" spans="1:9" ht="12.75">
      <c r="A22" s="13">
        <v>15</v>
      </c>
      <c r="B22" s="13">
        <v>20</v>
      </c>
      <c r="C22" s="27" t="s">
        <v>132</v>
      </c>
      <c r="D22" s="13" t="s">
        <v>19</v>
      </c>
      <c r="E22" s="13">
        <v>1985</v>
      </c>
      <c r="F22" s="27" t="s">
        <v>133</v>
      </c>
      <c r="G22" s="13" t="str">
        <f>IF($D22="m",IF($E$1-$E22&gt;18,IF($E$1-$E22&lt;40,"A",IF($E$1-$E22&gt;49,IF($E$1-$E22&gt;59,IF($E$1-$E22&gt;69,"E","D"),"C"),"B")),"JM"),IF($E$1-$E22&gt;18,IF($E$1-$E22&lt;40,"F",IF($E$1-$E22&lt;50,"G","H")),"JŽ"))</f>
        <v>A</v>
      </c>
      <c r="H22" s="13">
        <f>COUNTIF($E$8:$G22,$G22)</f>
        <v>8</v>
      </c>
      <c r="I22" s="28">
        <v>0.014953703703703705</v>
      </c>
    </row>
    <row r="23" spans="1:10" s="64" customFormat="1" ht="12.75">
      <c r="A23" s="60">
        <v>16</v>
      </c>
      <c r="B23" s="60">
        <v>12</v>
      </c>
      <c r="C23" s="89" t="s">
        <v>126</v>
      </c>
      <c r="D23" s="60" t="s">
        <v>32</v>
      </c>
      <c r="E23" s="60">
        <v>1995</v>
      </c>
      <c r="F23" s="89" t="s">
        <v>127</v>
      </c>
      <c r="G23" s="60" t="str">
        <f>IF($D23="m",IF($E$1-$E23&gt;18,IF($E$1-$E23&lt;40,"A",IF($E$1-$E23&gt;49,IF($E$1-$E23&gt;59,IF($E$1-$E23&gt;69,"E","D"),"C"),"B")),"JM"),IF($E$1-$E23&gt;18,IF($E$1-$E23&lt;40,"F",IF($E$1-$E23&lt;50,"G","H")),"JŽ"))</f>
        <v>F</v>
      </c>
      <c r="H23" s="60">
        <f>COUNTIF($E$8:$G23,$G23)</f>
        <v>1</v>
      </c>
      <c r="I23" s="90">
        <v>0.015023148148148148</v>
      </c>
      <c r="J23" s="91"/>
    </row>
    <row r="24" spans="1:9" ht="12.75">
      <c r="A24" s="13">
        <v>17</v>
      </c>
      <c r="B24" s="13">
        <v>24</v>
      </c>
      <c r="C24" s="27" t="s">
        <v>138</v>
      </c>
      <c r="D24" s="13" t="s">
        <v>19</v>
      </c>
      <c r="E24" s="13">
        <v>1970</v>
      </c>
      <c r="F24" s="27" t="s">
        <v>139</v>
      </c>
      <c r="G24" s="13" t="str">
        <f>IF($D24="m",IF($E$1-$E24&gt;18,IF($E$1-$E24&lt;40,"A",IF($E$1-$E24&gt;49,IF($E$1-$E24&gt;59,IF($E$1-$E24&gt;69,"E","D"),"C"),"B")),"JM"),IF($E$1-$E24&gt;18,IF($E$1-$E24&lt;40,"F",IF($E$1-$E24&lt;50,"G","H")),"JŽ"))</f>
        <v>B</v>
      </c>
      <c r="H24" s="13">
        <f>COUNTIF($E$8:$G24,$G24)</f>
        <v>4</v>
      </c>
      <c r="I24" s="28">
        <v>0.015162037037037036</v>
      </c>
    </row>
    <row r="25" spans="1:10" ht="12.75">
      <c r="A25" s="13">
        <v>18</v>
      </c>
      <c r="B25" s="84">
        <v>1</v>
      </c>
      <c r="C25" s="85" t="s">
        <v>51</v>
      </c>
      <c r="D25" s="84" t="s">
        <v>19</v>
      </c>
      <c r="E25" s="84">
        <v>2001</v>
      </c>
      <c r="F25" s="85" t="s">
        <v>52</v>
      </c>
      <c r="G25" s="84" t="s">
        <v>146</v>
      </c>
      <c r="H25" s="84">
        <f>COUNTIF($E$8:$G25,$G25)</f>
        <v>9</v>
      </c>
      <c r="I25" s="86">
        <v>0.01539351851851852</v>
      </c>
      <c r="J25" s="87" t="s">
        <v>137</v>
      </c>
    </row>
    <row r="26" spans="1:10" s="72" customFormat="1" ht="12.75">
      <c r="A26" s="69">
        <v>19</v>
      </c>
      <c r="B26" s="69">
        <v>8</v>
      </c>
      <c r="C26" s="92" t="s">
        <v>124</v>
      </c>
      <c r="D26" s="69" t="s">
        <v>32</v>
      </c>
      <c r="E26" s="69">
        <v>1978</v>
      </c>
      <c r="F26" s="92" t="s">
        <v>125</v>
      </c>
      <c r="G26" s="69" t="str">
        <f>IF($D26="m",IF($E$1-$E26&gt;18,IF($E$1-$E26&lt;40,"A",IF($E$1-$E26&gt;49,IF($E$1-$E26&gt;59,IF($E$1-$E26&gt;69,"E","D"),"C"),"B")),"JM"),IF($E$1-$E26&gt;18,IF($E$1-$E26&lt;40,"F",IF($E$1-$E26&lt;50,"G","H")),"JŽ"))</f>
        <v>F</v>
      </c>
      <c r="H26" s="69">
        <f>COUNTIF($E$8:$G26,$G26)</f>
        <v>2</v>
      </c>
      <c r="I26" s="93">
        <v>0.015590277777777778</v>
      </c>
      <c r="J26" s="94" t="s">
        <v>137</v>
      </c>
    </row>
    <row r="27" spans="1:10" s="82" customFormat="1" ht="12.75">
      <c r="A27" s="78">
        <v>20</v>
      </c>
      <c r="B27" s="78">
        <v>23</v>
      </c>
      <c r="C27" s="95" t="s">
        <v>114</v>
      </c>
      <c r="D27" s="78" t="s">
        <v>32</v>
      </c>
      <c r="E27" s="78">
        <v>2003</v>
      </c>
      <c r="F27" s="95" t="s">
        <v>23</v>
      </c>
      <c r="G27" s="78" t="s">
        <v>147</v>
      </c>
      <c r="H27" s="78">
        <f>COUNTIF($E$8:$G27,$G27)</f>
        <v>3</v>
      </c>
      <c r="I27" s="96">
        <v>0.01613425925925926</v>
      </c>
      <c r="J27" s="97" t="s">
        <v>137</v>
      </c>
    </row>
    <row r="28" spans="1:10" s="64" customFormat="1" ht="12.75">
      <c r="A28" s="60">
        <v>21</v>
      </c>
      <c r="B28" s="60">
        <v>27</v>
      </c>
      <c r="C28" s="89" t="s">
        <v>143</v>
      </c>
      <c r="D28" s="60" t="s">
        <v>32</v>
      </c>
      <c r="E28" s="60">
        <v>1960</v>
      </c>
      <c r="F28" s="89" t="s">
        <v>144</v>
      </c>
      <c r="G28" s="60" t="s">
        <v>145</v>
      </c>
      <c r="H28" s="60">
        <f>COUNTIF($E$8:$G28,$G28)</f>
        <v>1</v>
      </c>
      <c r="I28" s="90">
        <v>0.01622685185185185</v>
      </c>
      <c r="J28" s="91"/>
    </row>
    <row r="29" spans="1:9" ht="12.75">
      <c r="A29" s="13">
        <v>22</v>
      </c>
      <c r="B29" s="13">
        <v>3</v>
      </c>
      <c r="C29" s="27" t="s">
        <v>116</v>
      </c>
      <c r="D29" s="13" t="s">
        <v>19</v>
      </c>
      <c r="E29" s="13">
        <v>1977</v>
      </c>
      <c r="F29" s="27" t="s">
        <v>82</v>
      </c>
      <c r="G29" s="13" t="str">
        <f>IF($D29="m",IF($E$1-$E29&gt;18,IF($E$1-$E29&lt;40,"A",IF($E$1-$E29&gt;49,IF($E$1-$E29&gt;59,IF($E$1-$E29&gt;69,"E","D"),"C"),"B")),"JM"),IF($E$1-$E29&gt;18,IF($E$1-$E29&lt;40,"F",IF($E$1-$E29&lt;50,"G","H")),"JŽ"))</f>
        <v>A</v>
      </c>
      <c r="H29" s="13">
        <f>COUNTIF($E$8:$G29,$G29)</f>
        <v>10</v>
      </c>
      <c r="I29" s="28">
        <v>0.016261574074074074</v>
      </c>
    </row>
    <row r="30" spans="1:9" ht="12.75">
      <c r="A30" s="13">
        <v>23</v>
      </c>
      <c r="B30" s="13">
        <v>21</v>
      </c>
      <c r="C30" s="27" t="s">
        <v>134</v>
      </c>
      <c r="D30" s="13" t="s">
        <v>19</v>
      </c>
      <c r="E30" s="13">
        <v>1967</v>
      </c>
      <c r="F30" s="27" t="s">
        <v>33</v>
      </c>
      <c r="G30" s="13" t="str">
        <f>IF($D30="m",IF($E$1-$E30&gt;18,IF($E$1-$E30&lt;40,"A",IF($E$1-$E30&gt;49,IF($E$1-$E30&gt;59,IF($E$1-$E30&gt;69,"E","D"),"C"),"B")),"JM"),IF($E$1-$E30&gt;18,IF($E$1-$E30&lt;40,"F",IF($E$1-$E30&lt;50,"G","H")),"JŽ"))</f>
        <v>B</v>
      </c>
      <c r="H30" s="13">
        <f>COUNTIF($E$8:$G30,$G30)</f>
        <v>5</v>
      </c>
      <c r="I30" s="28">
        <v>0.016296296296296295</v>
      </c>
    </row>
    <row r="31" spans="1:10" s="72" customFormat="1" ht="12.75">
      <c r="A31" s="69">
        <v>24</v>
      </c>
      <c r="B31" s="69">
        <v>18</v>
      </c>
      <c r="C31" s="92" t="s">
        <v>129</v>
      </c>
      <c r="D31" s="69" t="s">
        <v>32</v>
      </c>
      <c r="E31" s="69">
        <v>1968</v>
      </c>
      <c r="F31" s="92" t="s">
        <v>130</v>
      </c>
      <c r="G31" s="69" t="str">
        <f>IF($D31="m",IF($E$1-$E31&gt;18,IF($E$1-$E31&lt;40,"A",IF($E$1-$E31&gt;49,IF($E$1-$E31&gt;59,IF($E$1-$E31&gt;69,"E","D"),"C"),"B")),"JM"),IF($E$1-$E31&gt;18,IF($E$1-$E31&lt;40,"F",IF($E$1-$E31&lt;50,"G","H")),"JŽ"))</f>
        <v>G</v>
      </c>
      <c r="H31" s="69">
        <f>COUNTIF($E$8:$G31,$G31)</f>
        <v>2</v>
      </c>
      <c r="I31" s="93">
        <v>0.016793981481481483</v>
      </c>
      <c r="J31" s="94"/>
    </row>
    <row r="32" spans="1:10" s="72" customFormat="1" ht="12.75">
      <c r="A32" s="69">
        <v>25</v>
      </c>
      <c r="B32" s="69">
        <v>16</v>
      </c>
      <c r="C32" s="92" t="s">
        <v>34</v>
      </c>
      <c r="D32" s="69" t="s">
        <v>19</v>
      </c>
      <c r="E32" s="69">
        <v>1953</v>
      </c>
      <c r="F32" s="92" t="s">
        <v>21</v>
      </c>
      <c r="G32" s="69" t="str">
        <f>IF($D32="m",IF($E$1-$E32&gt;18,IF($E$1-$E32&lt;40,"A",IF($E$1-$E32&gt;49,IF($E$1-$E32&gt;59,IF($E$1-$E32&gt;69,"E","D"),"C"),"B")),"JM"),IF($E$1-$E32&gt;18,IF($E$1-$E32&lt;40,"F",IF($E$1-$E32&lt;50,"G","H")),"JŽ"))</f>
        <v>D</v>
      </c>
      <c r="H32" s="69">
        <f>COUNTIF($E$8:$G32,$G32)</f>
        <v>2</v>
      </c>
      <c r="I32" s="93">
        <v>0.018865740740740742</v>
      </c>
      <c r="J32" s="94"/>
    </row>
    <row r="33" spans="1:10" s="64" customFormat="1" ht="12.75">
      <c r="A33" s="60">
        <v>26</v>
      </c>
      <c r="B33" s="60">
        <v>4</v>
      </c>
      <c r="C33" s="89" t="s">
        <v>117</v>
      </c>
      <c r="D33" s="60" t="s">
        <v>19</v>
      </c>
      <c r="E33" s="60">
        <v>1943</v>
      </c>
      <c r="F33" s="89" t="s">
        <v>118</v>
      </c>
      <c r="G33" s="60" t="str">
        <f>IF($D33="m",IF($E$1-$E33&gt;18,IF($E$1-$E33&lt;40,"A",IF($E$1-$E33&gt;49,IF($E$1-$E33&gt;59,IF($E$1-$E33&gt;69,"E","D"),"C"),"B")),"JM"),IF($E$1-$E33&gt;18,IF($E$1-$E33&lt;40,"F",IF($E$1-$E33&lt;50,"G","H")),"JŽ"))</f>
        <v>E</v>
      </c>
      <c r="H33" s="60">
        <f>COUNTIF($E$8:$G33,$G33)</f>
        <v>1</v>
      </c>
      <c r="I33" s="90">
        <v>0.019074074074074073</v>
      </c>
      <c r="J33" s="91"/>
    </row>
    <row r="34" spans="1:10" s="72" customFormat="1" ht="12.75">
      <c r="A34" s="69">
        <v>27</v>
      </c>
      <c r="B34" s="69">
        <v>25</v>
      </c>
      <c r="C34" s="92" t="s">
        <v>140</v>
      </c>
      <c r="D34" s="69" t="s">
        <v>19</v>
      </c>
      <c r="E34" s="69">
        <v>1942</v>
      </c>
      <c r="F34" s="92" t="s">
        <v>20</v>
      </c>
      <c r="G34" s="69" t="str">
        <f>IF($D34="m",IF($E$1-$E34&gt;18,IF($E$1-$E34&lt;40,"A",IF($E$1-$E34&gt;49,IF($E$1-$E34&gt;59,IF($E$1-$E34&gt;69,"E","D"),"C"),"B")),"JM"),IF($E$1-$E34&gt;18,IF($E$1-$E34&lt;40,"F",IF($E$1-$E34&lt;50,"G","H")),"JŽ"))</f>
        <v>E</v>
      </c>
      <c r="H34" s="69">
        <f>COUNTIF($E$8:$G34,$G34)</f>
        <v>2</v>
      </c>
      <c r="I34" s="93">
        <v>0.01986111111111111</v>
      </c>
      <c r="J34" s="94"/>
    </row>
    <row r="35" spans="1:9" ht="33" customHeight="1">
      <c r="A35" s="25"/>
      <c r="B35" s="25"/>
      <c r="C35" s="29"/>
      <c r="D35" s="25"/>
      <c r="E35" s="25"/>
      <c r="F35" s="30"/>
      <c r="G35" s="25"/>
      <c r="H35" s="25"/>
      <c r="I35" s="31"/>
    </row>
    <row r="36" spans="1:9" s="22" customFormat="1" ht="11.25">
      <c r="A36" s="32" t="s">
        <v>36</v>
      </c>
      <c r="B36" s="33"/>
      <c r="C36" s="33"/>
      <c r="D36" s="25"/>
      <c r="E36" s="25"/>
      <c r="F36" s="34"/>
      <c r="G36" s="25"/>
      <c r="H36" s="25"/>
      <c r="I36" s="31"/>
    </row>
    <row r="37" spans="1:9" s="22" customFormat="1" ht="2.25" customHeight="1">
      <c r="A37" s="35"/>
      <c r="B37" s="25"/>
      <c r="C37" s="36"/>
      <c r="D37" s="25"/>
      <c r="E37" s="25"/>
      <c r="F37" s="34"/>
      <c r="G37" s="25"/>
      <c r="H37" s="25"/>
      <c r="I37" s="31"/>
    </row>
    <row r="38" spans="1:9" s="22" customFormat="1" ht="10.5" customHeight="1">
      <c r="A38" s="39" t="s">
        <v>37</v>
      </c>
      <c r="B38" s="39"/>
      <c r="C38" s="39"/>
      <c r="D38" s="39"/>
      <c r="E38" s="12"/>
      <c r="G38" s="12"/>
      <c r="H38" s="12"/>
      <c r="I38" s="12"/>
    </row>
  </sheetData>
  <sheetProtection/>
  <mergeCells count="2">
    <mergeCell ref="A5:I5"/>
    <mergeCell ref="A38:D3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4"/>
  <sheetViews>
    <sheetView zoomScalePageLayoutView="0" workbookViewId="0" topLeftCell="A5">
      <selection activeCell="A7" sqref="A7:I7"/>
    </sheetView>
  </sheetViews>
  <sheetFormatPr defaultColWidth="9.140625" defaultRowHeight="12.75"/>
  <cols>
    <col min="1" max="1" width="4.8515625" style="12" customWidth="1"/>
    <col min="2" max="2" width="6.8515625" style="12" customWidth="1"/>
    <col min="3" max="3" width="19.00390625" style="21" customWidth="1"/>
    <col min="4" max="4" width="4.57421875" style="12" customWidth="1"/>
    <col min="5" max="5" width="7.140625" style="12" customWidth="1"/>
    <col min="6" max="6" width="17.7109375" style="22" customWidth="1"/>
    <col min="7" max="7" width="4.421875" style="12" customWidth="1"/>
    <col min="8" max="8" width="6.57421875" style="12" customWidth="1"/>
    <col min="9" max="9" width="9.8515625" style="12" customWidth="1"/>
    <col min="10" max="10" width="2.140625" style="22" customWidth="1"/>
    <col min="11" max="16384" width="8.8515625" style="23" customWidth="1"/>
  </cols>
  <sheetData>
    <row r="1" spans="4:5" ht="6" customHeight="1" hidden="1">
      <c r="D1" s="12" t="s">
        <v>5</v>
      </c>
      <c r="E1" s="12">
        <v>2014</v>
      </c>
    </row>
    <row r="2" ht="13.5" customHeight="1"/>
    <row r="3" spans="1:9" ht="17.25">
      <c r="A3" s="11" t="s">
        <v>149</v>
      </c>
      <c r="B3" s="11"/>
      <c r="C3" s="11"/>
      <c r="D3" s="40"/>
      <c r="E3" s="40"/>
      <c r="F3" s="11"/>
      <c r="G3" s="11"/>
      <c r="H3" s="11"/>
      <c r="I3" s="20"/>
    </row>
    <row r="4" spans="3:6" ht="9" customHeight="1">
      <c r="C4" s="12"/>
      <c r="E4" s="12" t="s">
        <v>13</v>
      </c>
      <c r="F4" s="24"/>
    </row>
    <row r="5" spans="1:9" ht="21" customHeight="1">
      <c r="A5" s="43" t="s">
        <v>49</v>
      </c>
      <c r="B5" s="43"/>
      <c r="C5" s="43"/>
      <c r="D5" s="43"/>
      <c r="E5" s="43"/>
      <c r="F5" s="43"/>
      <c r="G5" s="43"/>
      <c r="H5" s="43"/>
      <c r="I5" s="43"/>
    </row>
    <row r="6" spans="1:9" ht="32.25" customHeight="1" thickBot="1">
      <c r="A6" s="50"/>
      <c r="B6" s="50" t="s">
        <v>148</v>
      </c>
      <c r="C6" s="50"/>
      <c r="D6" s="50"/>
      <c r="E6" s="50"/>
      <c r="F6" s="50"/>
      <c r="G6" s="50"/>
      <c r="H6" s="50"/>
      <c r="I6" s="26"/>
    </row>
    <row r="7" spans="1:9" ht="36" customHeight="1">
      <c r="A7" s="99" t="s">
        <v>14</v>
      </c>
      <c r="B7" s="88" t="s">
        <v>8</v>
      </c>
      <c r="C7" s="100" t="s">
        <v>1</v>
      </c>
      <c r="D7" s="101" t="s">
        <v>15</v>
      </c>
      <c r="E7" s="102" t="s">
        <v>16</v>
      </c>
      <c r="F7" s="103" t="s">
        <v>3</v>
      </c>
      <c r="G7" s="104" t="s">
        <v>17</v>
      </c>
      <c r="H7" s="105" t="s">
        <v>18</v>
      </c>
      <c r="I7" s="106" t="s">
        <v>4</v>
      </c>
    </row>
    <row r="8" spans="1:10" s="62" customFormat="1" ht="12.75">
      <c r="A8" s="60">
        <v>1</v>
      </c>
      <c r="B8" s="60">
        <v>6</v>
      </c>
      <c r="C8" s="89" t="s">
        <v>121</v>
      </c>
      <c r="D8" s="60" t="s">
        <v>19</v>
      </c>
      <c r="E8" s="60">
        <v>1993</v>
      </c>
      <c r="F8" s="89" t="s">
        <v>26</v>
      </c>
      <c r="G8" s="60" t="str">
        <f>IF($D8="m",IF($E$1-$E8&gt;18,IF($E$1-$E8&lt;40,"A",IF($E$1-$E8&gt;49,IF($E$1-$E8&gt;59,IF($E$1-$E8&gt;69,"E","D"),"C"),"B")),"JM"),IF($E$1-$E8&gt;18,IF($E$1-$E8&lt;40,"F",IF($E$1-$E8&lt;50,"G","H")),"JŽ"))</f>
        <v>A</v>
      </c>
      <c r="H8" s="60">
        <f>COUNTIF($E$8:$G8,$G8)</f>
        <v>1</v>
      </c>
      <c r="I8" s="90">
        <v>0.011620370370370371</v>
      </c>
      <c r="J8" s="91"/>
    </row>
    <row r="9" spans="1:10" s="72" customFormat="1" ht="12.75">
      <c r="A9" s="69">
        <v>2</v>
      </c>
      <c r="B9" s="69">
        <v>11</v>
      </c>
      <c r="C9" s="92" t="s">
        <v>27</v>
      </c>
      <c r="D9" s="69" t="s">
        <v>19</v>
      </c>
      <c r="E9" s="69">
        <v>1983</v>
      </c>
      <c r="F9" s="92" t="s">
        <v>28</v>
      </c>
      <c r="G9" s="69" t="str">
        <f>IF($D9="m",IF($E$1-$E9&gt;18,IF($E$1-$E9&lt;40,"A",IF($E$1-$E9&gt;49,IF($E$1-$E9&gt;59,IF($E$1-$E9&gt;69,"E","D"),"C"),"B")),"JM"),IF($E$1-$E9&gt;18,IF($E$1-$E9&lt;40,"F",IF($E$1-$E9&lt;50,"G","H")),"JŽ"))</f>
        <v>A</v>
      </c>
      <c r="H9" s="69">
        <f>COUNTIF($E$8:$G9,$G9)</f>
        <v>2</v>
      </c>
      <c r="I9" s="93">
        <v>0.012141203703703704</v>
      </c>
      <c r="J9" s="94"/>
    </row>
    <row r="10" spans="1:10" s="82" customFormat="1" ht="12.75">
      <c r="A10" s="78">
        <v>3</v>
      </c>
      <c r="B10" s="78">
        <v>10</v>
      </c>
      <c r="C10" s="95" t="s">
        <v>25</v>
      </c>
      <c r="D10" s="78" t="s">
        <v>19</v>
      </c>
      <c r="E10" s="78">
        <v>1986</v>
      </c>
      <c r="F10" s="95" t="s">
        <v>30</v>
      </c>
      <c r="G10" s="78" t="str">
        <f>IF($D10="m",IF($E$1-$E10&gt;18,IF($E$1-$E10&lt;40,"A",IF($E$1-$E10&gt;49,IF($E$1-$E10&gt;59,IF($E$1-$E10&gt;69,"E","D"),"C"),"B")),"JM"),IF($E$1-$E10&gt;18,IF($E$1-$E10&lt;40,"F",IF($E$1-$E10&lt;50,"G","H")),"JŽ"))</f>
        <v>A</v>
      </c>
      <c r="H10" s="78">
        <f>COUNTIF($E$8:$G10,$G10)</f>
        <v>3</v>
      </c>
      <c r="I10" s="96">
        <v>0.012488425925925925</v>
      </c>
      <c r="J10" s="97"/>
    </row>
    <row r="11" spans="1:9" ht="12.75">
      <c r="A11" s="13">
        <v>4</v>
      </c>
      <c r="B11" s="13">
        <v>19</v>
      </c>
      <c r="C11" s="27" t="s">
        <v>131</v>
      </c>
      <c r="D11" s="13" t="s">
        <v>19</v>
      </c>
      <c r="E11" s="13">
        <v>1995</v>
      </c>
      <c r="F11" s="27" t="s">
        <v>33</v>
      </c>
      <c r="G11" s="13" t="str">
        <f>IF($D11="m",IF($E$1-$E11&gt;18,IF($E$1-$E11&lt;40,"A",IF($E$1-$E11&gt;49,IF($E$1-$E11&gt;59,IF($E$1-$E11&gt;69,"E","D"),"C"),"B")),"JM"),IF($E$1-$E11&gt;18,IF($E$1-$E11&lt;40,"F",IF($E$1-$E11&lt;50,"G","H")),"JŽ"))</f>
        <v>A</v>
      </c>
      <c r="H11" s="13">
        <f>COUNTIF($E$8:$G11,$G11)</f>
        <v>4</v>
      </c>
      <c r="I11" s="28">
        <v>0.012789351851851852</v>
      </c>
    </row>
    <row r="12" spans="1:9" ht="12.75">
      <c r="A12" s="13">
        <v>5</v>
      </c>
      <c r="B12" s="13">
        <v>7</v>
      </c>
      <c r="C12" s="27" t="s">
        <v>122</v>
      </c>
      <c r="D12" s="13" t="s">
        <v>19</v>
      </c>
      <c r="E12" s="13">
        <v>1985</v>
      </c>
      <c r="F12" s="27" t="s">
        <v>123</v>
      </c>
      <c r="G12" s="13" t="str">
        <f>IF($D12="m",IF($E$1-$E12&gt;18,IF($E$1-$E12&lt;40,"A",IF($E$1-$E12&gt;49,IF($E$1-$E12&gt;59,IF($E$1-$E12&gt;69,"E","D"),"C"),"B")),"JM"),IF($E$1-$E12&gt;18,IF($E$1-$E12&lt;40,"F",IF($E$1-$E12&lt;50,"G","H")),"JŽ"))</f>
        <v>A</v>
      </c>
      <c r="H12" s="13">
        <f>COUNTIF($E$8:$G12,$G12)</f>
        <v>5</v>
      </c>
      <c r="I12" s="28">
        <v>0.013425925925925924</v>
      </c>
    </row>
    <row r="13" spans="1:9" ht="12.75">
      <c r="A13" s="13">
        <v>6</v>
      </c>
      <c r="B13" s="13">
        <v>15</v>
      </c>
      <c r="C13" s="27" t="s">
        <v>128</v>
      </c>
      <c r="D13" s="13" t="s">
        <v>19</v>
      </c>
      <c r="E13" s="13">
        <v>1978</v>
      </c>
      <c r="F13" s="27" t="s">
        <v>21</v>
      </c>
      <c r="G13" s="13" t="str">
        <f>IF($D13="m",IF($E$1-$E13&gt;18,IF($E$1-$E13&lt;40,"A",IF($E$1-$E13&gt;49,IF($E$1-$E13&gt;59,IF($E$1-$E13&gt;69,"E","D"),"C"),"B")),"JM"),IF($E$1-$E13&gt;18,IF($E$1-$E13&lt;40,"F",IF($E$1-$E13&lt;50,"G","H")),"JŽ"))</f>
        <v>A</v>
      </c>
      <c r="H13" s="13">
        <f>COUNTIF($E$8:$G13,$G13)</f>
        <v>6</v>
      </c>
      <c r="I13" s="28">
        <v>0.013530092592592594</v>
      </c>
    </row>
    <row r="14" spans="1:9" ht="12.75">
      <c r="A14" s="13">
        <v>7</v>
      </c>
      <c r="B14" s="13">
        <v>2</v>
      </c>
      <c r="C14" s="27" t="s">
        <v>66</v>
      </c>
      <c r="D14" s="13" t="s">
        <v>19</v>
      </c>
      <c r="E14" s="13">
        <v>1995</v>
      </c>
      <c r="F14" s="27" t="s">
        <v>67</v>
      </c>
      <c r="G14" s="13" t="str">
        <f>IF($D14="m",IF($E$1-$E14&gt;18,IF($E$1-$E14&lt;40,"A",IF($E$1-$E14&gt;49,IF($E$1-$E14&gt;59,IF($E$1-$E14&gt;69,"E","D"),"C"),"B")),"JM"),IF($E$1-$E14&gt;18,IF($E$1-$E14&lt;40,"F",IF($E$1-$E14&lt;50,"G","H")),"JŽ"))</f>
        <v>A</v>
      </c>
      <c r="H14" s="13">
        <f>COUNTIF($E$8:$G14,$G14)</f>
        <v>7</v>
      </c>
      <c r="I14" s="28">
        <v>0.014386574074074072</v>
      </c>
    </row>
    <row r="15" spans="1:9" ht="12.75">
      <c r="A15" s="13">
        <v>8</v>
      </c>
      <c r="B15" s="13">
        <v>20</v>
      </c>
      <c r="C15" s="27" t="s">
        <v>132</v>
      </c>
      <c r="D15" s="13" t="s">
        <v>19</v>
      </c>
      <c r="E15" s="13">
        <v>1985</v>
      </c>
      <c r="F15" s="27" t="s">
        <v>133</v>
      </c>
      <c r="G15" s="13" t="str">
        <f>IF($D15="m",IF($E$1-$E15&gt;18,IF($E$1-$E15&lt;40,"A",IF($E$1-$E15&gt;49,IF($E$1-$E15&gt;59,IF($E$1-$E15&gt;69,"E","D"),"C"),"B")),"JM"),IF($E$1-$E15&gt;18,IF($E$1-$E15&lt;40,"F",IF($E$1-$E15&lt;50,"G","H")),"JŽ"))</f>
        <v>A</v>
      </c>
      <c r="H15" s="13">
        <f>COUNTIF($E$8:$G15,$G15)</f>
        <v>8</v>
      </c>
      <c r="I15" s="28">
        <v>0.014953703703703705</v>
      </c>
    </row>
    <row r="16" spans="1:9" ht="12.75">
      <c r="A16" s="13">
        <v>9</v>
      </c>
      <c r="B16" s="84">
        <v>1</v>
      </c>
      <c r="C16" s="85" t="s">
        <v>51</v>
      </c>
      <c r="D16" s="84" t="s">
        <v>19</v>
      </c>
      <c r="E16" s="84">
        <v>2001</v>
      </c>
      <c r="F16" s="85" t="s">
        <v>52</v>
      </c>
      <c r="G16" s="84" t="s">
        <v>146</v>
      </c>
      <c r="H16" s="84">
        <f>COUNTIF($E$8:$G16,$G16)</f>
        <v>9</v>
      </c>
      <c r="I16" s="86">
        <v>0.01539351851851852</v>
      </c>
    </row>
    <row r="17" spans="1:9" ht="12.75">
      <c r="A17" s="13">
        <v>10</v>
      </c>
      <c r="B17" s="13">
        <v>3</v>
      </c>
      <c r="C17" s="27" t="s">
        <v>116</v>
      </c>
      <c r="D17" s="13" t="s">
        <v>19</v>
      </c>
      <c r="E17" s="13">
        <v>1977</v>
      </c>
      <c r="F17" s="27" t="s">
        <v>82</v>
      </c>
      <c r="G17" s="13" t="str">
        <f>IF($D17="m",IF($E$1-$E17&gt;18,IF($E$1-$E17&lt;40,"A",IF($E$1-$E17&gt;49,IF($E$1-$E17&gt;59,IF($E$1-$E17&gt;69,"E","D"),"C"),"B")),"JM"),IF($E$1-$E17&gt;18,IF($E$1-$E17&lt;40,"F",IF($E$1-$E17&lt;50,"G","H")),"JŽ"))</f>
        <v>A</v>
      </c>
      <c r="H17" s="13">
        <f>COUNTIF($E$8:$G17,$G17)</f>
        <v>10</v>
      </c>
      <c r="I17" s="28">
        <v>0.016261574074074074</v>
      </c>
    </row>
    <row r="18" spans="1:9" ht="12.75">
      <c r="A18" s="13"/>
      <c r="B18" s="13"/>
      <c r="C18" s="27"/>
      <c r="D18" s="13"/>
      <c r="E18" s="13"/>
      <c r="F18" s="27"/>
      <c r="G18" s="13"/>
      <c r="H18" s="13"/>
      <c r="I18" s="28"/>
    </row>
    <row r="19" spans="1:10" s="64" customFormat="1" ht="12.75">
      <c r="A19" s="60">
        <v>1</v>
      </c>
      <c r="B19" s="60">
        <v>9</v>
      </c>
      <c r="C19" s="89" t="s">
        <v>22</v>
      </c>
      <c r="D19" s="60" t="s">
        <v>19</v>
      </c>
      <c r="E19" s="60">
        <v>1970</v>
      </c>
      <c r="F19" s="89" t="s">
        <v>23</v>
      </c>
      <c r="G19" s="60" t="str">
        <f>IF($D19="m",IF($E$1-$E19&gt;18,IF($E$1-$E19&lt;40,"A",IF($E$1-$E19&gt;49,IF($E$1-$E19&gt;59,IF($E$1-$E19&gt;69,"E","D"),"C"),"B")),"JM"),IF($E$1-$E19&gt;18,IF($E$1-$E19&lt;40,"F",IF($E$1-$E19&lt;50,"G","H")),"JŽ"))</f>
        <v>B</v>
      </c>
      <c r="H19" s="60">
        <f>COUNTIF($E$8:$G19,$G19)</f>
        <v>1</v>
      </c>
      <c r="I19" s="90">
        <v>0.011956018518518517</v>
      </c>
      <c r="J19" s="91"/>
    </row>
    <row r="20" spans="1:10" s="72" customFormat="1" ht="12.75">
      <c r="A20" s="69">
        <v>2</v>
      </c>
      <c r="B20" s="69">
        <v>13</v>
      </c>
      <c r="C20" s="92" t="s">
        <v>29</v>
      </c>
      <c r="D20" s="69" t="s">
        <v>19</v>
      </c>
      <c r="E20" s="69">
        <v>1973</v>
      </c>
      <c r="F20" s="92" t="s">
        <v>33</v>
      </c>
      <c r="G20" s="69" t="str">
        <f>IF($D20="m",IF($E$1-$E20&gt;18,IF($E$1-$E20&lt;40,"A",IF($E$1-$E20&gt;49,IF($E$1-$E20&gt;59,IF($E$1-$E20&gt;69,"E","D"),"C"),"B")),"JM"),IF($E$1-$E20&gt;18,IF($E$1-$E20&lt;40,"F",IF($E$1-$E20&lt;50,"G","H")),"JŽ"))</f>
        <v>B</v>
      </c>
      <c r="H20" s="69">
        <f>COUNTIF($E$8:$G20,$G20)</f>
        <v>2</v>
      </c>
      <c r="I20" s="93">
        <v>0.012326388888888888</v>
      </c>
      <c r="J20" s="94"/>
    </row>
    <row r="21" spans="1:10" s="82" customFormat="1" ht="12.75">
      <c r="A21" s="78">
        <v>3</v>
      </c>
      <c r="B21" s="78">
        <v>14</v>
      </c>
      <c r="C21" s="95" t="s">
        <v>24</v>
      </c>
      <c r="D21" s="78" t="s">
        <v>19</v>
      </c>
      <c r="E21" s="78">
        <v>1969</v>
      </c>
      <c r="F21" s="95" t="s">
        <v>21</v>
      </c>
      <c r="G21" s="78" t="str">
        <f>IF($D21="m",IF($E$1-$E21&gt;18,IF($E$1-$E21&lt;40,"A",IF($E$1-$E21&gt;49,IF($E$1-$E21&gt;59,IF($E$1-$E21&gt;69,"E","D"),"C"),"B")),"JM"),IF($E$1-$E21&gt;18,IF($E$1-$E21&lt;40,"F",IF($E$1-$E21&lt;50,"G","H")),"JŽ"))</f>
        <v>B</v>
      </c>
      <c r="H21" s="78">
        <f>COUNTIF($E$8:$G21,$G21)</f>
        <v>3</v>
      </c>
      <c r="I21" s="96">
        <v>0.013125</v>
      </c>
      <c r="J21" s="97"/>
    </row>
    <row r="22" spans="1:9" ht="12.75">
      <c r="A22" s="13">
        <v>4</v>
      </c>
      <c r="B22" s="13">
        <v>24</v>
      </c>
      <c r="C22" s="27" t="s">
        <v>138</v>
      </c>
      <c r="D22" s="13" t="s">
        <v>19</v>
      </c>
      <c r="E22" s="13">
        <v>1970</v>
      </c>
      <c r="F22" s="27" t="s">
        <v>139</v>
      </c>
      <c r="G22" s="13" t="str">
        <f>IF($D22="m",IF($E$1-$E22&gt;18,IF($E$1-$E22&lt;40,"A",IF($E$1-$E22&gt;49,IF($E$1-$E22&gt;59,IF($E$1-$E22&gt;69,"E","D"),"C"),"B")),"JM"),IF($E$1-$E22&gt;18,IF($E$1-$E22&lt;40,"F",IF($E$1-$E22&lt;50,"G","H")),"JŽ"))</f>
        <v>B</v>
      </c>
      <c r="H22" s="13">
        <f>COUNTIF($E$8:$G22,$G22)</f>
        <v>4</v>
      </c>
      <c r="I22" s="28">
        <v>0.015162037037037036</v>
      </c>
    </row>
    <row r="23" spans="1:9" ht="12.75">
      <c r="A23" s="13">
        <v>5</v>
      </c>
      <c r="B23" s="13">
        <v>21</v>
      </c>
      <c r="C23" s="27" t="s">
        <v>134</v>
      </c>
      <c r="D23" s="13" t="s">
        <v>19</v>
      </c>
      <c r="E23" s="13">
        <v>1967</v>
      </c>
      <c r="F23" s="27" t="s">
        <v>33</v>
      </c>
      <c r="G23" s="13" t="str">
        <f>IF($D23="m",IF($E$1-$E23&gt;18,IF($E$1-$E23&lt;40,"A",IF($E$1-$E23&gt;49,IF($E$1-$E23&gt;59,IF($E$1-$E23&gt;69,"E","D"),"C"),"B")),"JM"),IF($E$1-$E23&gt;18,IF($E$1-$E23&lt;40,"F",IF($E$1-$E23&lt;50,"G","H")),"JŽ"))</f>
        <v>B</v>
      </c>
      <c r="H23" s="13">
        <f>COUNTIF($E$8:$G23,$G23)</f>
        <v>5</v>
      </c>
      <c r="I23" s="28">
        <v>0.016296296296296295</v>
      </c>
    </row>
    <row r="24" spans="1:9" ht="12.75">
      <c r="A24" s="13"/>
      <c r="B24" s="13"/>
      <c r="C24" s="27"/>
      <c r="D24" s="13"/>
      <c r="E24" s="13"/>
      <c r="F24" s="27"/>
      <c r="G24" s="13"/>
      <c r="H24" s="13"/>
      <c r="I24" s="28"/>
    </row>
    <row r="25" spans="1:10" s="64" customFormat="1" ht="12.75">
      <c r="A25" s="60">
        <v>1</v>
      </c>
      <c r="B25" s="60">
        <v>26</v>
      </c>
      <c r="C25" s="89" t="s">
        <v>141</v>
      </c>
      <c r="D25" s="60" t="s">
        <v>19</v>
      </c>
      <c r="E25" s="60">
        <v>1964</v>
      </c>
      <c r="F25" s="89" t="s">
        <v>142</v>
      </c>
      <c r="G25" s="60" t="str">
        <f>IF($D25="m",IF($E$1-$E25&gt;18,IF($E$1-$E25&lt;40,"A",IF($E$1-$E25&gt;49,IF($E$1-$E25&gt;59,IF($E$1-$E25&gt;69,"E","D"),"C"),"B")),"JM"),IF($E$1-$E25&gt;18,IF($E$1-$E25&lt;40,"F",IF($E$1-$E25&lt;50,"G","H")),"JŽ"))</f>
        <v>C</v>
      </c>
      <c r="H25" s="60">
        <f>COUNTIF($E$8:$G25,$G25)</f>
        <v>1</v>
      </c>
      <c r="I25" s="90">
        <v>0.012152777777777778</v>
      </c>
      <c r="J25" s="91"/>
    </row>
    <row r="26" spans="1:10" s="72" customFormat="1" ht="12.75">
      <c r="A26" s="69">
        <v>2</v>
      </c>
      <c r="B26" s="69">
        <v>22</v>
      </c>
      <c r="C26" s="92" t="s">
        <v>135</v>
      </c>
      <c r="D26" s="69" t="s">
        <v>19</v>
      </c>
      <c r="E26" s="69">
        <v>1964</v>
      </c>
      <c r="F26" s="92" t="s">
        <v>136</v>
      </c>
      <c r="G26" s="69" t="str">
        <f>IF($D26="m",IF($E$1-$E26&gt;18,IF($E$1-$E26&lt;40,"A",IF($E$1-$E26&gt;49,IF($E$1-$E26&gt;59,IF($E$1-$E26&gt;69,"E","D"),"C"),"B")),"JM"),IF($E$1-$E26&gt;18,IF($E$1-$E26&lt;40,"F",IF($E$1-$E26&lt;50,"G","H")),"JŽ"))</f>
        <v>C</v>
      </c>
      <c r="H26" s="69">
        <f>COUNTIF($E$8:$G26,$G26)</f>
        <v>2</v>
      </c>
      <c r="I26" s="93">
        <v>0.012870370370370372</v>
      </c>
      <c r="J26" s="94"/>
    </row>
    <row r="27" spans="1:10" s="82" customFormat="1" ht="12.75">
      <c r="A27" s="78">
        <v>3</v>
      </c>
      <c r="B27" s="78">
        <v>5</v>
      </c>
      <c r="C27" s="95" t="s">
        <v>119</v>
      </c>
      <c r="D27" s="78" t="s">
        <v>19</v>
      </c>
      <c r="E27" s="78">
        <v>1962</v>
      </c>
      <c r="F27" s="95" t="s">
        <v>120</v>
      </c>
      <c r="G27" s="78" t="str">
        <f>IF($D27="m",IF($E$1-$E27&gt;18,IF($E$1-$E27&lt;40,"A",IF($E$1-$E27&gt;49,IF($E$1-$E27&gt;59,IF($E$1-$E27&gt;69,"E","D"),"C"),"B")),"JM"),IF($E$1-$E27&gt;18,IF($E$1-$E27&lt;40,"F",IF($E$1-$E27&lt;50,"G","H")),"JŽ"))</f>
        <v>C</v>
      </c>
      <c r="H27" s="78">
        <f>COUNTIF($E$8:$G27,$G27)</f>
        <v>3</v>
      </c>
      <c r="I27" s="96">
        <v>0.014502314814814815</v>
      </c>
      <c r="J27" s="98" t="s">
        <v>137</v>
      </c>
    </row>
    <row r="28" spans="1:10" ht="12.75">
      <c r="A28" s="13"/>
      <c r="B28" s="13"/>
      <c r="C28" s="27"/>
      <c r="D28" s="13"/>
      <c r="E28" s="13"/>
      <c r="F28" s="27"/>
      <c r="G28" s="13"/>
      <c r="H28" s="13"/>
      <c r="I28" s="28"/>
      <c r="J28" s="87"/>
    </row>
    <row r="29" spans="1:10" s="64" customFormat="1" ht="12.75">
      <c r="A29" s="60">
        <v>1</v>
      </c>
      <c r="B29" s="60">
        <v>17</v>
      </c>
      <c r="C29" s="89" t="s">
        <v>31</v>
      </c>
      <c r="D29" s="60" t="s">
        <v>19</v>
      </c>
      <c r="E29" s="60">
        <v>1953</v>
      </c>
      <c r="F29" s="89" t="s">
        <v>21</v>
      </c>
      <c r="G29" s="60" t="str">
        <f>IF($D29="m",IF($E$1-$E29&gt;18,IF($E$1-$E29&lt;40,"A",IF($E$1-$E29&gt;49,IF($E$1-$E29&gt;59,IF($E$1-$E29&gt;69,"E","D"),"C"),"B")),"JM"),IF($E$1-$E29&gt;18,IF($E$1-$E29&lt;40,"F",IF($E$1-$E29&lt;50,"G","H")),"JŽ"))</f>
        <v>D</v>
      </c>
      <c r="H29" s="60">
        <f>COUNTIF($E$8:$G29,$G29)</f>
        <v>1</v>
      </c>
      <c r="I29" s="90">
        <v>0.014247685185185184</v>
      </c>
      <c r="J29" s="91" t="s">
        <v>137</v>
      </c>
    </row>
    <row r="30" spans="1:10" s="72" customFormat="1" ht="12.75">
      <c r="A30" s="69">
        <v>2</v>
      </c>
      <c r="B30" s="69">
        <v>16</v>
      </c>
      <c r="C30" s="92" t="s">
        <v>34</v>
      </c>
      <c r="D30" s="69" t="s">
        <v>19</v>
      </c>
      <c r="E30" s="69">
        <v>1953</v>
      </c>
      <c r="F30" s="92" t="s">
        <v>21</v>
      </c>
      <c r="G30" s="69" t="str">
        <f>IF($D30="m",IF($E$1-$E30&gt;18,IF($E$1-$E30&lt;40,"A",IF($E$1-$E30&gt;49,IF($E$1-$E30&gt;59,IF($E$1-$E30&gt;69,"E","D"),"C"),"B")),"JM"),IF($E$1-$E30&gt;18,IF($E$1-$E30&lt;40,"F",IF($E$1-$E30&lt;50,"G","H")),"JŽ"))</f>
        <v>D</v>
      </c>
      <c r="H30" s="69">
        <f>COUNTIF($E$8:$G30,$G30)</f>
        <v>2</v>
      </c>
      <c r="I30" s="93">
        <v>0.018865740740740742</v>
      </c>
      <c r="J30" s="94" t="s">
        <v>137</v>
      </c>
    </row>
    <row r="31" spans="1:9" ht="12.75">
      <c r="A31" s="13"/>
      <c r="B31" s="13"/>
      <c r="C31" s="27"/>
      <c r="D31" s="13"/>
      <c r="E31" s="13"/>
      <c r="F31" s="27"/>
      <c r="G31" s="13"/>
      <c r="H31" s="13"/>
      <c r="I31" s="28"/>
    </row>
    <row r="32" spans="1:10" s="64" customFormat="1" ht="12.75">
      <c r="A32" s="60">
        <v>1</v>
      </c>
      <c r="B32" s="60">
        <v>4</v>
      </c>
      <c r="C32" s="89" t="s">
        <v>117</v>
      </c>
      <c r="D32" s="60" t="s">
        <v>19</v>
      </c>
      <c r="E32" s="60">
        <v>1943</v>
      </c>
      <c r="F32" s="89" t="s">
        <v>118</v>
      </c>
      <c r="G32" s="60" t="str">
        <f>IF($D32="m",IF($E$1-$E32&gt;18,IF($E$1-$E32&lt;40,"A",IF($E$1-$E32&gt;49,IF($E$1-$E32&gt;59,IF($E$1-$E32&gt;69,"E","D"),"C"),"B")),"JM"),IF($E$1-$E32&gt;18,IF($E$1-$E32&lt;40,"F",IF($E$1-$E32&lt;50,"G","H")),"JŽ"))</f>
        <v>E</v>
      </c>
      <c r="H32" s="60">
        <f>COUNTIF($E$8:$G32,$G32)</f>
        <v>1</v>
      </c>
      <c r="I32" s="90">
        <v>0.019074074074074073</v>
      </c>
      <c r="J32" s="91"/>
    </row>
    <row r="33" spans="1:10" s="72" customFormat="1" ht="12.75">
      <c r="A33" s="69">
        <v>2</v>
      </c>
      <c r="B33" s="69">
        <v>25</v>
      </c>
      <c r="C33" s="92" t="s">
        <v>140</v>
      </c>
      <c r="D33" s="69" t="s">
        <v>19</v>
      </c>
      <c r="E33" s="69">
        <v>1942</v>
      </c>
      <c r="F33" s="92" t="s">
        <v>20</v>
      </c>
      <c r="G33" s="69" t="str">
        <f>IF($D33="m",IF($E$1-$E33&gt;18,IF($E$1-$E33&lt;40,"A",IF($E$1-$E33&gt;49,IF($E$1-$E33&gt;59,IF($E$1-$E33&gt;69,"E","D"),"C"),"B")),"JM"),IF($E$1-$E33&gt;18,IF($E$1-$E33&lt;40,"F",IF($E$1-$E33&lt;50,"G","H")),"JŽ"))</f>
        <v>E</v>
      </c>
      <c r="H33" s="69">
        <f>COUNTIF($E$8:$G33,$G33)</f>
        <v>2</v>
      </c>
      <c r="I33" s="93">
        <v>0.01986111111111111</v>
      </c>
      <c r="J33" s="94"/>
    </row>
    <row r="34" spans="1:9" ht="12.75">
      <c r="A34" s="13"/>
      <c r="B34" s="13"/>
      <c r="C34" s="27"/>
      <c r="D34" s="13"/>
      <c r="E34" s="13"/>
      <c r="F34" s="27"/>
      <c r="G34" s="13"/>
      <c r="H34" s="13"/>
      <c r="I34" s="28"/>
    </row>
    <row r="35" spans="1:10" s="64" customFormat="1" ht="12.75">
      <c r="A35" s="60">
        <v>1</v>
      </c>
      <c r="B35" s="60">
        <v>12</v>
      </c>
      <c r="C35" s="89" t="s">
        <v>126</v>
      </c>
      <c r="D35" s="60" t="s">
        <v>32</v>
      </c>
      <c r="E35" s="60">
        <v>1995</v>
      </c>
      <c r="F35" s="89" t="s">
        <v>127</v>
      </c>
      <c r="G35" s="60" t="str">
        <f>IF($D35="m",IF($E$1-$E35&gt;18,IF($E$1-$E35&lt;40,"A",IF($E$1-$E35&gt;49,IF($E$1-$E35&gt;59,IF($E$1-$E35&gt;69,"E","D"),"C"),"B")),"JM"),IF($E$1-$E35&gt;18,IF($E$1-$E35&lt;40,"F",IF($E$1-$E35&lt;50,"G","H")),"JŽ"))</f>
        <v>F</v>
      </c>
      <c r="H35" s="60">
        <f>COUNTIF($E$8:$G35,$G35)</f>
        <v>1</v>
      </c>
      <c r="I35" s="90">
        <v>0.015023148148148148</v>
      </c>
      <c r="J35" s="91"/>
    </row>
    <row r="36" spans="1:10" s="72" customFormat="1" ht="12.75">
      <c r="A36" s="69">
        <v>2</v>
      </c>
      <c r="B36" s="69">
        <v>8</v>
      </c>
      <c r="C36" s="92" t="s">
        <v>124</v>
      </c>
      <c r="D36" s="69" t="s">
        <v>32</v>
      </c>
      <c r="E36" s="69">
        <v>1978</v>
      </c>
      <c r="F36" s="92" t="s">
        <v>125</v>
      </c>
      <c r="G36" s="69" t="str">
        <f>IF($D36="m",IF($E$1-$E36&gt;18,IF($E$1-$E36&lt;40,"A",IF($E$1-$E36&gt;49,IF($E$1-$E36&gt;59,IF($E$1-$E36&gt;69,"E","D"),"C"),"B")),"JM"),IF($E$1-$E36&gt;18,IF($E$1-$E36&lt;40,"F",IF($E$1-$E36&lt;50,"G","H")),"JŽ"))</f>
        <v>F</v>
      </c>
      <c r="H36" s="69">
        <f>COUNTIF($E$8:$G36,$G36)</f>
        <v>2</v>
      </c>
      <c r="I36" s="93">
        <v>0.015590277777777778</v>
      </c>
      <c r="J36" s="94"/>
    </row>
    <row r="37" spans="1:10" s="82" customFormat="1" ht="12.75">
      <c r="A37" s="78">
        <v>3</v>
      </c>
      <c r="B37" s="78">
        <v>23</v>
      </c>
      <c r="C37" s="95" t="s">
        <v>114</v>
      </c>
      <c r="D37" s="78" t="s">
        <v>32</v>
      </c>
      <c r="E37" s="78">
        <v>2003</v>
      </c>
      <c r="F37" s="95" t="s">
        <v>23</v>
      </c>
      <c r="G37" s="78" t="s">
        <v>147</v>
      </c>
      <c r="H37" s="78">
        <f>COUNTIF($E$8:$G37,$G37)</f>
        <v>3</v>
      </c>
      <c r="I37" s="96">
        <v>0.01613425925925926</v>
      </c>
      <c r="J37" s="97"/>
    </row>
    <row r="38" spans="1:9" ht="12.75">
      <c r="A38" s="13"/>
      <c r="B38" s="13"/>
      <c r="C38" s="27"/>
      <c r="D38" s="13"/>
      <c r="E38" s="13"/>
      <c r="F38" s="27"/>
      <c r="G38" s="13"/>
      <c r="H38" s="13"/>
      <c r="I38" s="28"/>
    </row>
    <row r="39" spans="1:10" s="64" customFormat="1" ht="12.75">
      <c r="A39" s="60">
        <v>1</v>
      </c>
      <c r="B39" s="60">
        <v>27</v>
      </c>
      <c r="C39" s="89" t="s">
        <v>143</v>
      </c>
      <c r="D39" s="60" t="s">
        <v>32</v>
      </c>
      <c r="E39" s="60">
        <v>1960</v>
      </c>
      <c r="F39" s="89" t="s">
        <v>144</v>
      </c>
      <c r="G39" s="60" t="s">
        <v>145</v>
      </c>
      <c r="H39" s="60">
        <f>COUNTIF($E$8:$G39,$G39)</f>
        <v>1</v>
      </c>
      <c r="I39" s="90">
        <v>0.01622685185185185</v>
      </c>
      <c r="J39" s="91"/>
    </row>
    <row r="40" spans="1:10" s="72" customFormat="1" ht="12.75">
      <c r="A40" s="69">
        <v>2</v>
      </c>
      <c r="B40" s="69">
        <v>18</v>
      </c>
      <c r="C40" s="92" t="s">
        <v>129</v>
      </c>
      <c r="D40" s="69" t="s">
        <v>32</v>
      </c>
      <c r="E40" s="69">
        <v>1968</v>
      </c>
      <c r="F40" s="92" t="s">
        <v>130</v>
      </c>
      <c r="G40" s="69" t="str">
        <f>IF($D40="m",IF($E$1-$E40&gt;18,IF($E$1-$E40&lt;40,"A",IF($E$1-$E40&gt;49,IF($E$1-$E40&gt;59,IF($E$1-$E40&gt;69,"E","D"),"C"),"B")),"JM"),IF($E$1-$E40&gt;18,IF($E$1-$E40&lt;40,"F",IF($E$1-$E40&lt;50,"G","H")),"JŽ"))</f>
        <v>G</v>
      </c>
      <c r="H40" s="69">
        <f>COUNTIF($E$8:$G40,$G40)</f>
        <v>2</v>
      </c>
      <c r="I40" s="93">
        <v>0.016793981481481483</v>
      </c>
      <c r="J40" s="94"/>
    </row>
    <row r="41" spans="1:9" ht="33" customHeight="1">
      <c r="A41" s="25"/>
      <c r="B41" s="25"/>
      <c r="C41" s="29"/>
      <c r="D41" s="25"/>
      <c r="E41" s="25"/>
      <c r="F41" s="30"/>
      <c r="G41" s="25"/>
      <c r="H41" s="25"/>
      <c r="I41" s="31"/>
    </row>
    <row r="42" spans="1:9" s="22" customFormat="1" ht="11.25">
      <c r="A42" s="32" t="s">
        <v>36</v>
      </c>
      <c r="B42" s="33"/>
      <c r="C42" s="33"/>
      <c r="D42" s="25"/>
      <c r="E42" s="25"/>
      <c r="F42" s="34"/>
      <c r="G42" s="25"/>
      <c r="H42" s="25"/>
      <c r="I42" s="31"/>
    </row>
    <row r="43" spans="1:9" s="22" customFormat="1" ht="2.25" customHeight="1">
      <c r="A43" s="35"/>
      <c r="B43" s="25"/>
      <c r="C43" s="36"/>
      <c r="D43" s="25"/>
      <c r="E43" s="25"/>
      <c r="F43" s="34"/>
      <c r="G43" s="25"/>
      <c r="H43" s="25"/>
      <c r="I43" s="31"/>
    </row>
    <row r="44" spans="1:9" s="22" customFormat="1" ht="10.5" customHeight="1">
      <c r="A44" s="39" t="s">
        <v>37</v>
      </c>
      <c r="B44" s="39"/>
      <c r="C44" s="39"/>
      <c r="D44" s="39"/>
      <c r="E44" s="12"/>
      <c r="G44" s="12"/>
      <c r="H44" s="12"/>
      <c r="I44" s="12"/>
    </row>
  </sheetData>
  <sheetProtection/>
  <mergeCells count="2">
    <mergeCell ref="A5:I5"/>
    <mergeCell ref="A44:D4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2"/>
  <sheetViews>
    <sheetView zoomScalePageLayoutView="0" workbookViewId="0" topLeftCell="A1">
      <selection activeCell="A5" sqref="A5:H5"/>
    </sheetView>
  </sheetViews>
  <sheetFormatPr defaultColWidth="9.140625" defaultRowHeight="12.75"/>
  <cols>
    <col min="1" max="1" width="4.8515625" style="5" customWidth="1"/>
    <col min="2" max="2" width="5.28125" style="1" customWidth="1"/>
    <col min="3" max="3" width="20.140625" style="2" customWidth="1"/>
    <col min="4" max="4" width="9.7109375" style="12" customWidth="1"/>
    <col min="5" max="5" width="18.00390625" style="12" customWidth="1"/>
    <col min="6" max="6" width="9.421875" style="1" customWidth="1"/>
    <col min="7" max="7" width="6.8515625" style="1" hidden="1" customWidth="1"/>
    <col min="8" max="8" width="11.28125" style="14" customWidth="1"/>
    <col min="9" max="9" width="8.8515625" style="1" hidden="1" customWidth="1"/>
    <col min="10" max="16384" width="9.140625" style="2" customWidth="1"/>
  </cols>
  <sheetData>
    <row r="1" spans="4:8" ht="1.5" customHeight="1">
      <c r="D1" s="12" t="s">
        <v>5</v>
      </c>
      <c r="E1" s="12">
        <v>2014</v>
      </c>
      <c r="H1" s="14" t="s">
        <v>11</v>
      </c>
    </row>
    <row r="2" spans="1:9" ht="18.75" customHeight="1">
      <c r="A2" s="11" t="s">
        <v>115</v>
      </c>
      <c r="B2" s="11"/>
      <c r="C2" s="11"/>
      <c r="D2" s="11"/>
      <c r="E2" s="11"/>
      <c r="F2" s="11"/>
      <c r="G2" s="11"/>
      <c r="H2" s="11"/>
      <c r="I2" s="11"/>
    </row>
    <row r="3" spans="1:8" ht="12.75" customHeight="1">
      <c r="A3" s="43" t="s">
        <v>49</v>
      </c>
      <c r="B3" s="43"/>
      <c r="C3" s="43"/>
      <c r="D3" s="43"/>
      <c r="E3" s="43"/>
      <c r="F3" s="43"/>
      <c r="G3" s="43"/>
      <c r="H3" s="43"/>
    </row>
    <row r="4" spans="1:9" s="55" customFormat="1" ht="9" customHeight="1">
      <c r="A4" s="42"/>
      <c r="B4" s="42"/>
      <c r="C4" s="42"/>
      <c r="D4" s="42"/>
      <c r="E4" s="42"/>
      <c r="F4" s="42"/>
      <c r="G4" s="42"/>
      <c r="H4" s="42"/>
      <c r="I4" s="54"/>
    </row>
    <row r="5" spans="1:9" ht="39">
      <c r="A5" s="107" t="s">
        <v>0</v>
      </c>
      <c r="B5" s="108" t="s">
        <v>12</v>
      </c>
      <c r="C5" s="109" t="s">
        <v>1</v>
      </c>
      <c r="D5" s="110" t="s">
        <v>2</v>
      </c>
      <c r="E5" s="111" t="s">
        <v>3</v>
      </c>
      <c r="F5" s="112" t="s">
        <v>6</v>
      </c>
      <c r="G5" s="108" t="s">
        <v>7</v>
      </c>
      <c r="H5" s="113" t="s">
        <v>4</v>
      </c>
      <c r="I5" s="53" t="s">
        <v>10</v>
      </c>
    </row>
    <row r="6" spans="1:9" s="64" customFormat="1" ht="12.75">
      <c r="A6" s="57">
        <v>1</v>
      </c>
      <c r="B6" s="58">
        <v>11</v>
      </c>
      <c r="C6" s="59" t="s">
        <v>53</v>
      </c>
      <c r="D6" s="60">
        <v>2010</v>
      </c>
      <c r="E6" s="60" t="s">
        <v>54</v>
      </c>
      <c r="F6" s="58" t="str">
        <f>IF($E$1-$D6&lt;=4,"CH1",IF($E$1-$D6&lt;=7,"CH2",IF($E$1-$D6&lt;=9,"CH3",IF($E$1-$D6&lt;=11,"CH4",IF($E$1-$D6&lt;=13,"CH5",IF($E$1-$D6&lt;=15,"CH6",IF($E$1-$D6&lt;=17,"CH7","J")))))))</f>
        <v>CH1</v>
      </c>
      <c r="G6" s="58"/>
      <c r="H6" s="61">
        <v>0.002870370370370371</v>
      </c>
      <c r="I6" s="65"/>
    </row>
    <row r="7" spans="1:9" ht="9" customHeight="1">
      <c r="A7" s="6"/>
      <c r="B7" s="4"/>
      <c r="C7" s="37"/>
      <c r="D7" s="13"/>
      <c r="E7" s="13"/>
      <c r="F7" s="4"/>
      <c r="G7" s="4"/>
      <c r="H7" s="15"/>
      <c r="I7" s="10"/>
    </row>
    <row r="8" spans="1:9" ht="29.25" customHeight="1">
      <c r="A8" s="44" t="s">
        <v>0</v>
      </c>
      <c r="B8" s="45" t="s">
        <v>12</v>
      </c>
      <c r="C8" s="46" t="s">
        <v>1</v>
      </c>
      <c r="D8" s="47" t="s">
        <v>2</v>
      </c>
      <c r="E8" s="48" t="s">
        <v>3</v>
      </c>
      <c r="F8" s="49" t="s">
        <v>6</v>
      </c>
      <c r="G8" s="4"/>
      <c r="H8" s="52" t="s">
        <v>4</v>
      </c>
      <c r="I8" s="10"/>
    </row>
    <row r="9" spans="1:9" s="64" customFormat="1" ht="12.75">
      <c r="A9" s="57">
        <v>1</v>
      </c>
      <c r="B9" s="58">
        <v>12</v>
      </c>
      <c r="C9" s="59" t="s">
        <v>55</v>
      </c>
      <c r="D9" s="60">
        <v>2007</v>
      </c>
      <c r="E9" s="60" t="s">
        <v>54</v>
      </c>
      <c r="F9" s="58" t="str">
        <f>IF($E$1-$D9&lt;=4,"CH1",IF($E$1-$D9&lt;=7,"CH2",IF($E$1-$D9&lt;=9,"CH3",IF($E$1-$D9&lt;=11,"CH4",IF($E$1-$D9&lt;=13,"CH5",IF($E$1-$D9&lt;=15,"CH6",IF($E$1-$D9&lt;=17,"CH7","J")))))))</f>
        <v>CH2</v>
      </c>
      <c r="G9" s="58"/>
      <c r="H9" s="61">
        <v>0.00047453703703703704</v>
      </c>
      <c r="I9" s="65"/>
    </row>
    <row r="10" spans="1:9" s="72" customFormat="1" ht="12.75">
      <c r="A10" s="66">
        <v>2</v>
      </c>
      <c r="B10" s="67">
        <v>13</v>
      </c>
      <c r="C10" s="68" t="s">
        <v>56</v>
      </c>
      <c r="D10" s="69">
        <v>2007</v>
      </c>
      <c r="E10" s="69" t="s">
        <v>54</v>
      </c>
      <c r="F10" s="67" t="str">
        <f>IF($E$1-$D10&lt;=4,"CH1",IF($E$1-$D10&lt;=7,"CH2",IF($E$1-$D10&lt;=9,"CH3",IF($E$1-$D10&lt;=11,"CH4",IF($E$1-$D10&lt;=13,"CH5",IF($E$1-$D10&lt;=15,"CH6",IF($E$1-$D10&lt;=17,"CH7","J")))))))</f>
        <v>CH2</v>
      </c>
      <c r="G10" s="67"/>
      <c r="H10" s="70">
        <v>0.0004976851851851852</v>
      </c>
      <c r="I10" s="71"/>
    </row>
    <row r="11" spans="1:9" s="82" customFormat="1" ht="12.75">
      <c r="A11" s="75">
        <v>3</v>
      </c>
      <c r="B11" s="76">
        <v>4</v>
      </c>
      <c r="C11" s="77" t="s">
        <v>42</v>
      </c>
      <c r="D11" s="78">
        <v>2008</v>
      </c>
      <c r="E11" s="78" t="s">
        <v>43</v>
      </c>
      <c r="F11" s="76" t="str">
        <f>IF($E$1-$D11&lt;=4,"CH1",IF($E$1-$D11&lt;=7,"CH2",IF($E$1-$D11&lt;=9,"CH3",IF($E$1-$D11&lt;=11,"CH4",IF($E$1-$D11&lt;=13,"CH5",IF($E$1-$D11&lt;=15,"CH6",IF($E$1-$D11&lt;=17,"CH7","J")))))))</f>
        <v>CH2</v>
      </c>
      <c r="G11" s="76"/>
      <c r="H11" s="79">
        <v>0.0005092592592592592</v>
      </c>
      <c r="I11" s="83"/>
    </row>
    <row r="12" spans="1:9" ht="12.75">
      <c r="A12" s="6">
        <v>4</v>
      </c>
      <c r="B12" s="4">
        <v>56</v>
      </c>
      <c r="C12" s="37" t="s">
        <v>108</v>
      </c>
      <c r="D12" s="13">
        <v>2009</v>
      </c>
      <c r="E12" s="13" t="s">
        <v>82</v>
      </c>
      <c r="F12" s="4" t="str">
        <f>IF($E$1-$D12&lt;=4,"CH1",IF($E$1-$D12&lt;=7,"CH2",IF($E$1-$D12&lt;=9,"CH3",IF($E$1-$D12&lt;=11,"CH4",IF($E$1-$D12&lt;=13,"CH5",IF($E$1-$D12&lt;=15,"CH6",IF($E$1-$D12&lt;=17,"CH7","J")))))))</f>
        <v>CH2</v>
      </c>
      <c r="G12" s="4"/>
      <c r="H12" s="8">
        <v>0.000636574074074074</v>
      </c>
      <c r="I12" s="9"/>
    </row>
    <row r="13" spans="1:9" ht="12.75">
      <c r="A13" s="6">
        <v>5</v>
      </c>
      <c r="B13" s="4">
        <v>7</v>
      </c>
      <c r="C13" s="37" t="s">
        <v>46</v>
      </c>
      <c r="D13" s="13">
        <v>2008</v>
      </c>
      <c r="E13" s="13" t="s">
        <v>43</v>
      </c>
      <c r="F13" s="4" t="str">
        <f>IF($E$1-$D13&lt;=4,"CH1",IF($E$1-$D13&lt;=7,"CH2",IF($E$1-$D13&lt;=9,"CH3",IF($E$1-$D13&lt;=11,"CH4",IF($E$1-$D13&lt;=13,"CH5",IF($E$1-$D13&lt;=15,"CH6",IF($E$1-$D13&lt;=17,"CH7","J")))))))</f>
        <v>CH2</v>
      </c>
      <c r="G13" s="4"/>
      <c r="H13" s="8">
        <v>0.0006597222222222221</v>
      </c>
      <c r="I13" s="9"/>
    </row>
    <row r="14" spans="1:9" ht="9" customHeight="1">
      <c r="A14" s="6"/>
      <c r="B14" s="4"/>
      <c r="C14" s="37"/>
      <c r="D14" s="13"/>
      <c r="E14" s="13"/>
      <c r="F14" s="4"/>
      <c r="G14" s="4"/>
      <c r="H14" s="15"/>
      <c r="I14" s="9"/>
    </row>
    <row r="15" spans="1:9" ht="27.75" customHeight="1">
      <c r="A15" s="44" t="s">
        <v>0</v>
      </c>
      <c r="B15" s="45" t="s">
        <v>12</v>
      </c>
      <c r="C15" s="46" t="s">
        <v>1</v>
      </c>
      <c r="D15" s="47" t="s">
        <v>2</v>
      </c>
      <c r="E15" s="48" t="s">
        <v>3</v>
      </c>
      <c r="F15" s="49" t="s">
        <v>6</v>
      </c>
      <c r="G15" s="4"/>
      <c r="H15" s="52" t="s">
        <v>4</v>
      </c>
      <c r="I15" s="9"/>
    </row>
    <row r="16" spans="1:9" s="64" customFormat="1" ht="12.75">
      <c r="A16" s="57">
        <v>1</v>
      </c>
      <c r="B16" s="58">
        <v>55</v>
      </c>
      <c r="C16" s="59" t="s">
        <v>106</v>
      </c>
      <c r="D16" s="60">
        <v>2005</v>
      </c>
      <c r="E16" s="60" t="s">
        <v>107</v>
      </c>
      <c r="F16" s="58" t="str">
        <f>IF($E$1-$D16&lt;=4,"CH1",IF($E$1-$D16&lt;=7,"CH2",IF($E$1-$D16&lt;=9,"CH3",IF($E$1-$D16&lt;=11,"CH4",IF($E$1-$D16&lt;=13,"CH5",IF($E$1-$D16&lt;=15,"CH6",IF($E$1-$D16&lt;=17,"CH7","J")))))))</f>
        <v>CH3</v>
      </c>
      <c r="G16" s="58"/>
      <c r="H16" s="61">
        <v>0.0009143518518518518</v>
      </c>
      <c r="I16" s="63"/>
    </row>
    <row r="17" spans="1:9" s="72" customFormat="1" ht="12.75">
      <c r="A17" s="66">
        <v>2</v>
      </c>
      <c r="B17" s="67">
        <v>6</v>
      </c>
      <c r="C17" s="68" t="s">
        <v>45</v>
      </c>
      <c r="D17" s="69">
        <v>2005</v>
      </c>
      <c r="E17" s="69" t="s">
        <v>43</v>
      </c>
      <c r="F17" s="67" t="str">
        <f>IF($E$1-$D17&lt;=4,"CH1",IF($E$1-$D17&lt;=7,"CH2",IF($E$1-$D17&lt;=9,"CH3",IF($E$1-$D17&lt;=11,"CH4",IF($E$1-$D17&lt;=13,"CH5",IF($E$1-$D17&lt;=15,"CH6",IF($E$1-$D17&lt;=17,"CH7","J")))))))</f>
        <v>CH3</v>
      </c>
      <c r="G17" s="67"/>
      <c r="H17" s="70">
        <v>0.0009606481481481481</v>
      </c>
      <c r="I17" s="73"/>
    </row>
    <row r="18" spans="1:9" s="82" customFormat="1" ht="12.75">
      <c r="A18" s="75">
        <v>3</v>
      </c>
      <c r="B18" s="76">
        <v>53</v>
      </c>
      <c r="C18" s="77" t="s">
        <v>103</v>
      </c>
      <c r="D18" s="78">
        <v>2005</v>
      </c>
      <c r="E18" s="78" t="s">
        <v>104</v>
      </c>
      <c r="F18" s="76" t="str">
        <f>IF($E$1-$D18&lt;=4,"CH1",IF($E$1-$D18&lt;=7,"CH2",IF($E$1-$D18&lt;=9,"CH3",IF($E$1-$D18&lt;=11,"CH4",IF($E$1-$D18&lt;=13,"CH5",IF($E$1-$D18&lt;=15,"CH6",IF($E$1-$D18&lt;=17,"CH7","J")))))))</f>
        <v>CH3</v>
      </c>
      <c r="G18" s="76"/>
      <c r="H18" s="79">
        <v>0.0009837962962962964</v>
      </c>
      <c r="I18" s="81"/>
    </row>
    <row r="19" spans="1:8" ht="12.75">
      <c r="A19" s="6">
        <v>4</v>
      </c>
      <c r="B19" s="4">
        <v>54</v>
      </c>
      <c r="C19" s="37" t="s">
        <v>105</v>
      </c>
      <c r="D19" s="13">
        <v>2006</v>
      </c>
      <c r="E19" s="13" t="s">
        <v>104</v>
      </c>
      <c r="F19" s="4" t="str">
        <f>IF($E$1-$D19&lt;=4,"CH1",IF($E$1-$D19&lt;=7,"CH2",IF($E$1-$D19&lt;=9,"CH3",IF($E$1-$D19&lt;=11,"CH4",IF($E$1-$D19&lt;=13,"CH5",IF($E$1-$D19&lt;=15,"CH6",IF($E$1-$D19&lt;=17,"CH7","J")))))))</f>
        <v>CH3</v>
      </c>
      <c r="G19" s="4"/>
      <c r="H19" s="8">
        <v>0.0011226851851851851</v>
      </c>
    </row>
    <row r="20" spans="1:8" ht="12.75">
      <c r="A20" s="6">
        <v>5</v>
      </c>
      <c r="B20" s="4">
        <v>8</v>
      </c>
      <c r="C20" s="37" t="s">
        <v>47</v>
      </c>
      <c r="D20" s="13">
        <v>2005</v>
      </c>
      <c r="E20" s="13" t="s">
        <v>43</v>
      </c>
      <c r="F20" s="4" t="str">
        <f>IF($E$1-$D20&lt;=4,"CH1",IF($E$1-$D20&lt;=7,"CH2",IF($E$1-$D20&lt;=9,"CH3",IF($E$1-$D20&lt;=11,"CH4",IF($E$1-$D20&lt;=13,"CH5",IF($E$1-$D20&lt;=15,"CH6",IF($E$1-$D20&lt;=17,"CH7","J")))))))</f>
        <v>CH3</v>
      </c>
      <c r="G20" s="4"/>
      <c r="H20" s="8">
        <v>0.00125</v>
      </c>
    </row>
    <row r="21" spans="1:8" ht="12.75">
      <c r="A21" s="6">
        <v>6</v>
      </c>
      <c r="B21" s="4">
        <v>15</v>
      </c>
      <c r="C21" s="37" t="s">
        <v>58</v>
      </c>
      <c r="D21" s="13">
        <v>2006</v>
      </c>
      <c r="E21" s="13" t="s">
        <v>54</v>
      </c>
      <c r="F21" s="4" t="str">
        <f>IF($E$1-$D21&lt;=4,"CH1",IF($E$1-$D21&lt;=7,"CH2",IF($E$1-$D21&lt;=9,"CH3",IF($E$1-$D21&lt;=11,"CH4",IF($E$1-$D21&lt;=13,"CH5",IF($E$1-$D21&lt;=15,"CH6",IF($E$1-$D21&lt;=17,"CH7","J")))))))</f>
        <v>CH3</v>
      </c>
      <c r="G21" s="4"/>
      <c r="H21" s="8">
        <v>0.0012847222222222223</v>
      </c>
    </row>
    <row r="22" spans="1:8" ht="9" customHeight="1">
      <c r="A22" s="6"/>
      <c r="B22" s="4"/>
      <c r="C22" s="37"/>
      <c r="D22" s="13"/>
      <c r="E22" s="13"/>
      <c r="F22" s="4"/>
      <c r="G22" s="4"/>
      <c r="H22" s="15"/>
    </row>
    <row r="23" spans="1:8" ht="27.75" customHeight="1">
      <c r="A23" s="44" t="s">
        <v>0</v>
      </c>
      <c r="B23" s="45" t="s">
        <v>12</v>
      </c>
      <c r="C23" s="46" t="s">
        <v>1</v>
      </c>
      <c r="D23" s="47" t="s">
        <v>2</v>
      </c>
      <c r="E23" s="48" t="s">
        <v>3</v>
      </c>
      <c r="F23" s="49" t="s">
        <v>6</v>
      </c>
      <c r="G23" s="4"/>
      <c r="H23" s="52" t="s">
        <v>4</v>
      </c>
    </row>
    <row r="24" spans="1:9" s="64" customFormat="1" ht="12.75">
      <c r="A24" s="57">
        <v>1</v>
      </c>
      <c r="B24" s="58">
        <v>30</v>
      </c>
      <c r="C24" s="59" t="s">
        <v>76</v>
      </c>
      <c r="D24" s="60">
        <v>2004</v>
      </c>
      <c r="E24" s="60" t="s">
        <v>68</v>
      </c>
      <c r="F24" s="58" t="str">
        <f>IF($E$1-$D24&lt;=4,"CH1",IF($E$1-$D24&lt;=7,"CH2",IF($E$1-$D24&lt;=9,"CH3",IF($E$1-$D24&lt;=11,"CH4",IF($E$1-$D24&lt;=13,"CH5",IF($E$1-$D24&lt;=15,"CH6",IF($E$1-$D24&lt;=17,"CH7","J")))))))</f>
        <v>CH4</v>
      </c>
      <c r="G24" s="58"/>
      <c r="H24" s="61">
        <v>0.001365740740740741</v>
      </c>
      <c r="I24" s="63"/>
    </row>
    <row r="25" spans="1:9" s="72" customFormat="1" ht="12.75">
      <c r="A25" s="66">
        <v>2</v>
      </c>
      <c r="B25" s="67">
        <v>31</v>
      </c>
      <c r="C25" s="68" t="s">
        <v>77</v>
      </c>
      <c r="D25" s="69">
        <v>2003</v>
      </c>
      <c r="E25" s="69" t="s">
        <v>68</v>
      </c>
      <c r="F25" s="67" t="str">
        <f>IF($E$1-$D25&lt;=4,"CH1",IF($E$1-$D25&lt;=7,"CH2",IF($E$1-$D25&lt;=9,"CH3",IF($E$1-$D25&lt;=11,"CH4",IF($E$1-$D25&lt;=13,"CH5",IF($E$1-$D25&lt;=15,"CH6",IF($E$1-$D25&lt;=17,"CH7","J")))))))</f>
        <v>CH4</v>
      </c>
      <c r="G25" s="67"/>
      <c r="H25" s="70">
        <v>0.001400462962962963</v>
      </c>
      <c r="I25" s="73"/>
    </row>
    <row r="26" spans="1:9" s="82" customFormat="1" ht="12.75">
      <c r="A26" s="75">
        <v>3</v>
      </c>
      <c r="B26" s="76">
        <v>38</v>
      </c>
      <c r="C26" s="77" t="s">
        <v>86</v>
      </c>
      <c r="D26" s="78">
        <v>2003</v>
      </c>
      <c r="E26" s="78" t="s">
        <v>33</v>
      </c>
      <c r="F26" s="76" t="str">
        <f>IF($E$1-$D26&lt;=4,"CH1",IF($E$1-$D26&lt;=7,"CH2",IF($E$1-$D26&lt;=9,"CH3",IF($E$1-$D26&lt;=11,"CH4",IF($E$1-$D26&lt;=13,"CH5",IF($E$1-$D26&lt;=15,"CH6",IF($E$1-$D26&lt;=17,"CH7","J")))))))</f>
        <v>CH4</v>
      </c>
      <c r="G26" s="76"/>
      <c r="H26" s="79">
        <v>0.001412037037037037</v>
      </c>
      <c r="I26" s="81"/>
    </row>
    <row r="27" spans="1:8" ht="12.75">
      <c r="A27" s="6">
        <v>4</v>
      </c>
      <c r="B27" s="4">
        <v>39</v>
      </c>
      <c r="C27" s="37" t="s">
        <v>87</v>
      </c>
      <c r="D27" s="13">
        <v>2003</v>
      </c>
      <c r="E27" s="19" t="s">
        <v>33</v>
      </c>
      <c r="F27" s="4" t="str">
        <f>IF($E$1-$D27&lt;=4,"CH1",IF($E$1-$D27&lt;=7,"CH2",IF($E$1-$D27&lt;=9,"CH3",IF($E$1-$D27&lt;=11,"CH4",IF($E$1-$D27&lt;=13,"CH5",IF($E$1-$D27&lt;=15,"CH6",IF($E$1-$D27&lt;=17,"CH7","J")))))))</f>
        <v>CH4</v>
      </c>
      <c r="G27" s="4"/>
      <c r="H27" s="8">
        <v>0.0014930555555555556</v>
      </c>
    </row>
    <row r="28" spans="1:8" ht="12.75">
      <c r="A28" s="6">
        <v>5</v>
      </c>
      <c r="B28" s="4">
        <v>32</v>
      </c>
      <c r="C28" s="37" t="s">
        <v>78</v>
      </c>
      <c r="D28" s="13">
        <v>2004</v>
      </c>
      <c r="E28" s="13" t="s">
        <v>68</v>
      </c>
      <c r="F28" s="4" t="str">
        <f>IF($E$1-$D28&lt;=4,"CH1",IF($E$1-$D28&lt;=7,"CH2",IF($E$1-$D28&lt;=9,"CH3",IF($E$1-$D28&lt;=11,"CH4",IF($E$1-$D28&lt;=13,"CH5",IF($E$1-$D28&lt;=15,"CH6",IF($E$1-$D28&lt;=17,"CH7","J")))))))</f>
        <v>CH4</v>
      </c>
      <c r="G28" s="4"/>
      <c r="H28" s="8">
        <v>0.0015162037037037036</v>
      </c>
    </row>
    <row r="29" spans="1:8" ht="12.75">
      <c r="A29" s="6">
        <v>6</v>
      </c>
      <c r="B29" s="4">
        <v>17</v>
      </c>
      <c r="C29" s="37" t="s">
        <v>60</v>
      </c>
      <c r="D29" s="13">
        <v>2003</v>
      </c>
      <c r="E29" s="13" t="s">
        <v>54</v>
      </c>
      <c r="F29" s="4" t="str">
        <f>IF($E$1-$D29&lt;=4,"CH1",IF($E$1-$D29&lt;=7,"CH2",IF($E$1-$D29&lt;=9,"CH3",IF($E$1-$D29&lt;=11,"CH4",IF($E$1-$D29&lt;=13,"CH5",IF($E$1-$D29&lt;=15,"CH6",IF($E$1-$D29&lt;=17,"CH7","J")))))))</f>
        <v>CH4</v>
      </c>
      <c r="G29" s="4"/>
      <c r="H29" s="8">
        <v>0.0015277777777777779</v>
      </c>
    </row>
    <row r="30" spans="1:8" ht="12.75">
      <c r="A30" s="6">
        <v>7</v>
      </c>
      <c r="B30" s="4">
        <v>29</v>
      </c>
      <c r="C30" s="37" t="s">
        <v>75</v>
      </c>
      <c r="D30" s="13">
        <v>2003</v>
      </c>
      <c r="E30" s="13" t="s">
        <v>68</v>
      </c>
      <c r="F30" s="4" t="str">
        <f>IF($E$1-$D30&lt;=4,"CH1",IF($E$1-$D30&lt;=7,"CH2",IF($E$1-$D30&lt;=9,"CH3",IF($E$1-$D30&lt;=11,"CH4",IF($E$1-$D30&lt;=13,"CH5",IF($E$1-$D30&lt;=15,"CH6",IF($E$1-$D30&lt;=17,"CH7","J")))))))</f>
        <v>CH4</v>
      </c>
      <c r="G30" s="4"/>
      <c r="H30" s="8">
        <v>0.0015393518518518519</v>
      </c>
    </row>
    <row r="31" spans="1:8" ht="12.75">
      <c r="A31" s="6">
        <v>8</v>
      </c>
      <c r="B31" s="4">
        <v>18</v>
      </c>
      <c r="C31" s="37" t="s">
        <v>61</v>
      </c>
      <c r="D31" s="13">
        <v>2003</v>
      </c>
      <c r="E31" s="13" t="s">
        <v>54</v>
      </c>
      <c r="F31" s="4" t="str">
        <f>IF($E$1-$D31&lt;=4,"CH1",IF($E$1-$D31&lt;=7,"CH2",IF($E$1-$D31&lt;=9,"CH3",IF($E$1-$D31&lt;=11,"CH4",IF($E$1-$D31&lt;=13,"CH5",IF($E$1-$D31&lt;=15,"CH6",IF($E$1-$D31&lt;=17,"CH7","J")))))))</f>
        <v>CH4</v>
      </c>
      <c r="G31" s="4"/>
      <c r="H31" s="8">
        <v>0.001550925925925926</v>
      </c>
    </row>
    <row r="32" spans="1:8" ht="12.75">
      <c r="A32" s="6">
        <v>9</v>
      </c>
      <c r="B32" s="4">
        <v>33</v>
      </c>
      <c r="C32" s="37" t="s">
        <v>79</v>
      </c>
      <c r="D32" s="13">
        <v>2003</v>
      </c>
      <c r="E32" s="13" t="s">
        <v>80</v>
      </c>
      <c r="F32" s="4" t="str">
        <f>IF($E$1-$D32&lt;=4,"CH1",IF($E$1-$D32&lt;=7,"CH2",IF($E$1-$D32&lt;=9,"CH3",IF($E$1-$D32&lt;=11,"CH4",IF($E$1-$D32&lt;=13,"CH5",IF($E$1-$D32&lt;=15,"CH6",IF($E$1-$D32&lt;=17,"CH7","J")))))))</f>
        <v>CH4</v>
      </c>
      <c r="G32" s="4"/>
      <c r="H32" s="8">
        <v>0.0015624999999999999</v>
      </c>
    </row>
    <row r="33" spans="1:8" ht="7.5" customHeight="1">
      <c r="A33" s="6"/>
      <c r="B33" s="4"/>
      <c r="C33" s="37"/>
      <c r="D33" s="13"/>
      <c r="E33" s="13"/>
      <c r="F33" s="4"/>
      <c r="G33" s="4"/>
      <c r="H33" s="15"/>
    </row>
    <row r="34" spans="1:8" ht="28.5" customHeight="1">
      <c r="A34" s="44" t="s">
        <v>0</v>
      </c>
      <c r="B34" s="45" t="s">
        <v>12</v>
      </c>
      <c r="C34" s="46" t="s">
        <v>1</v>
      </c>
      <c r="D34" s="47" t="s">
        <v>2</v>
      </c>
      <c r="E34" s="48" t="s">
        <v>3</v>
      </c>
      <c r="F34" s="49" t="s">
        <v>6</v>
      </c>
      <c r="G34" s="4"/>
      <c r="H34" s="52" t="s">
        <v>4</v>
      </c>
    </row>
    <row r="35" spans="1:9" s="64" customFormat="1" ht="12.75">
      <c r="A35" s="57">
        <v>1</v>
      </c>
      <c r="B35" s="58">
        <v>35</v>
      </c>
      <c r="C35" s="59" t="s">
        <v>83</v>
      </c>
      <c r="D35" s="60">
        <v>2001</v>
      </c>
      <c r="E35" s="60" t="s">
        <v>33</v>
      </c>
      <c r="F35" s="58" t="str">
        <f>IF($E$1-$D35&lt;=4,"CH1",IF($E$1-$D35&lt;=7,"CH2",IF($E$1-$D35&lt;=9,"CH3",IF($E$1-$D35&lt;=11,"CH4",IF($E$1-$D35&lt;=13,"CH5",IF($E$1-$D35&lt;=15,"CH6",IF($E$1-$D35&lt;=17,"CH7","J")))))))</f>
        <v>CH5</v>
      </c>
      <c r="G35" s="58"/>
      <c r="H35" s="61">
        <v>0.0017939814814814815</v>
      </c>
      <c r="I35" s="63"/>
    </row>
    <row r="36" spans="1:9" s="72" customFormat="1" ht="12.75">
      <c r="A36" s="66">
        <v>2</v>
      </c>
      <c r="B36" s="67">
        <v>10</v>
      </c>
      <c r="C36" s="68" t="s">
        <v>51</v>
      </c>
      <c r="D36" s="69">
        <v>2001</v>
      </c>
      <c r="E36" s="69" t="s">
        <v>50</v>
      </c>
      <c r="F36" s="67" t="str">
        <f>IF($E$1-$D36&lt;=4,"CH1",IF($E$1-$D36&lt;=7,"CH2",IF($E$1-$D36&lt;=9,"CH3",IF($E$1-$D36&lt;=11,"CH4",IF($E$1-$D36&lt;=13,"CH5",IF($E$1-$D36&lt;=15,"CH6",IF($E$1-$D36&lt;=17,"CH7","J")))))))</f>
        <v>CH5</v>
      </c>
      <c r="G36" s="67"/>
      <c r="H36" s="70">
        <v>0.0019212962962962962</v>
      </c>
      <c r="I36" s="73"/>
    </row>
    <row r="37" spans="1:9" s="82" customFormat="1" ht="12.75">
      <c r="A37" s="75">
        <v>3</v>
      </c>
      <c r="B37" s="76">
        <v>36</v>
      </c>
      <c r="C37" s="77" t="s">
        <v>84</v>
      </c>
      <c r="D37" s="78">
        <v>2001</v>
      </c>
      <c r="E37" s="78" t="s">
        <v>82</v>
      </c>
      <c r="F37" s="76" t="str">
        <f>IF($E$1-$D37&lt;=4,"CH1",IF($E$1-$D37&lt;=7,"CH2",IF($E$1-$D37&lt;=9,"CH3",IF($E$1-$D37&lt;=11,"CH4",IF($E$1-$D37&lt;=13,"CH5",IF($E$1-$D37&lt;=15,"CH6",IF($E$1-$D37&lt;=17,"CH7","J")))))))</f>
        <v>CH5</v>
      </c>
      <c r="G37" s="76"/>
      <c r="H37" s="79">
        <v>0.001990740740740741</v>
      </c>
      <c r="I37" s="81"/>
    </row>
    <row r="38" spans="1:8" ht="12.75">
      <c r="A38" s="6">
        <v>4</v>
      </c>
      <c r="B38" s="4">
        <v>47</v>
      </c>
      <c r="C38" s="37" t="s">
        <v>95</v>
      </c>
      <c r="D38" s="13">
        <v>2002</v>
      </c>
      <c r="E38" s="13" t="s">
        <v>33</v>
      </c>
      <c r="F38" s="4" t="str">
        <f>IF($E$1-$D38&lt;=4,"CH1",IF($E$1-$D38&lt;=7,"CH2",IF($E$1-$D38&lt;=9,"CH3",IF($E$1-$D38&lt;=11,"CH4",IF($E$1-$D38&lt;=13,"CH5",IF($E$1-$D38&lt;=15,"CH6",IF($E$1-$D38&lt;=17,"CH7","J")))))))</f>
        <v>CH5</v>
      </c>
      <c r="G38" s="4"/>
      <c r="H38" s="8">
        <v>0.002025462962962963</v>
      </c>
    </row>
    <row r="39" spans="1:8" ht="12.75">
      <c r="A39" s="6">
        <v>5</v>
      </c>
      <c r="B39" s="4">
        <v>46</v>
      </c>
      <c r="C39" s="37" t="s">
        <v>94</v>
      </c>
      <c r="D39" s="13">
        <v>2001</v>
      </c>
      <c r="E39" s="13" t="s">
        <v>33</v>
      </c>
      <c r="F39" s="4" t="str">
        <f>IF($E$1-$D39&lt;=4,"CH1",IF($E$1-$D39&lt;=7,"CH2",IF($E$1-$D39&lt;=9,"CH3",IF($E$1-$D39&lt;=11,"CH4",IF($E$1-$D39&lt;=13,"CH5",IF($E$1-$D39&lt;=15,"CH6",IF($E$1-$D39&lt;=17,"CH7","J")))))))</f>
        <v>CH5</v>
      </c>
      <c r="G39" s="4"/>
      <c r="H39" s="8">
        <v>0.0021527777777777778</v>
      </c>
    </row>
    <row r="40" spans="1:8" ht="12.75">
      <c r="A40" s="6">
        <v>6</v>
      </c>
      <c r="B40" s="4">
        <v>48</v>
      </c>
      <c r="C40" s="37" t="s">
        <v>96</v>
      </c>
      <c r="D40" s="13">
        <v>2002</v>
      </c>
      <c r="E40" s="13" t="s">
        <v>33</v>
      </c>
      <c r="F40" s="4" t="str">
        <f>IF($E$1-$D40&lt;=4,"CH1",IF($E$1-$D40&lt;=7,"CH2",IF($E$1-$D40&lt;=9,"CH3",IF($E$1-$D40&lt;=11,"CH4",IF($E$1-$D40&lt;=13,"CH5",IF($E$1-$D40&lt;=15,"CH6",IF($E$1-$D40&lt;=17,"CH7","J")))))))</f>
        <v>CH5</v>
      </c>
      <c r="G40" s="4"/>
      <c r="H40" s="8">
        <v>0.0021643518518518518</v>
      </c>
    </row>
    <row r="41" spans="1:8" ht="7.5" customHeight="1">
      <c r="A41" s="6"/>
      <c r="B41" s="4"/>
      <c r="C41" s="37"/>
      <c r="D41" s="13"/>
      <c r="E41" s="13"/>
      <c r="F41" s="4"/>
      <c r="G41" s="4"/>
      <c r="H41" s="15"/>
    </row>
    <row r="42" spans="1:8" ht="27" customHeight="1">
      <c r="A42" s="44" t="s">
        <v>0</v>
      </c>
      <c r="B42" s="45" t="s">
        <v>12</v>
      </c>
      <c r="C42" s="46" t="s">
        <v>1</v>
      </c>
      <c r="D42" s="47" t="s">
        <v>2</v>
      </c>
      <c r="E42" s="48" t="s">
        <v>3</v>
      </c>
      <c r="F42" s="49" t="s">
        <v>6</v>
      </c>
      <c r="G42" s="4"/>
      <c r="H42" s="52" t="s">
        <v>4</v>
      </c>
    </row>
    <row r="43" spans="1:9" s="64" customFormat="1" ht="12.75">
      <c r="A43" s="57">
        <v>1</v>
      </c>
      <c r="B43" s="58">
        <v>21</v>
      </c>
      <c r="C43" s="59" t="s">
        <v>64</v>
      </c>
      <c r="D43" s="60">
        <v>1999</v>
      </c>
      <c r="E43" s="60" t="s">
        <v>54</v>
      </c>
      <c r="F43" s="58" t="str">
        <f>IF($E$1-$D43&lt;=4,"CH1",IF($E$1-$D43&lt;=7,"CH2",IF($E$1-$D43&lt;=9,"CH3",IF($E$1-$D43&lt;=11,"CH4",IF($E$1-$D43&lt;=13,"CH5",IF($E$1-$D43&lt;=15,"CH6",IF($E$1-$D43&lt;=17,"CH7","J")))))))</f>
        <v>CH6</v>
      </c>
      <c r="G43" s="58"/>
      <c r="H43" s="61">
        <v>0.0020833333333333333</v>
      </c>
      <c r="I43" s="63"/>
    </row>
    <row r="44" spans="1:9" s="72" customFormat="1" ht="12.75">
      <c r="A44" s="66">
        <v>2</v>
      </c>
      <c r="B44" s="67">
        <v>1</v>
      </c>
      <c r="C44" s="68" t="s">
        <v>38</v>
      </c>
      <c r="D44" s="69">
        <v>1999</v>
      </c>
      <c r="E44" s="69" t="s">
        <v>39</v>
      </c>
      <c r="F44" s="67" t="str">
        <f>IF($E$1-$D44&lt;=4,"CH1",IF($E$1-$D44&lt;=7,"CH2",IF($E$1-$D44&lt;=9,"CH3",IF($E$1-$D44&lt;=11,"CH4",IF($E$1-$D44&lt;=13,"CH5",IF($E$1-$D44&lt;=15,"CH6",IF($E$1-$D44&lt;=17,"CH7","J")))))))</f>
        <v>CH6</v>
      </c>
      <c r="G44" s="67"/>
      <c r="H44" s="70">
        <v>0.0022800925925925927</v>
      </c>
      <c r="I44" s="73"/>
    </row>
    <row r="45" spans="1:9" s="82" customFormat="1" ht="12.75">
      <c r="A45" s="75">
        <v>3</v>
      </c>
      <c r="B45" s="76">
        <v>50</v>
      </c>
      <c r="C45" s="77" t="s">
        <v>98</v>
      </c>
      <c r="D45" s="78">
        <v>2000</v>
      </c>
      <c r="E45" s="78" t="s">
        <v>99</v>
      </c>
      <c r="F45" s="76" t="str">
        <f>IF($E$1-$D45&lt;=4,"CH1",IF($E$1-$D45&lt;=7,"CH2",IF($E$1-$D45&lt;=9,"CH3",IF($E$1-$D45&lt;=11,"CH4",IF($E$1-$D45&lt;=13,"CH5",IF($E$1-$D45&lt;=15,"CH6",IF($E$1-$D45&lt;=17,"CH7","J")))))))</f>
        <v>CH6</v>
      </c>
      <c r="G45" s="76"/>
      <c r="H45" s="79">
        <v>0.0024074074074074076</v>
      </c>
      <c r="I45" s="81"/>
    </row>
    <row r="46" spans="1:8" ht="12.75">
      <c r="A46" s="6">
        <v>4</v>
      </c>
      <c r="B46" s="4">
        <v>57</v>
      </c>
      <c r="C46" s="37" t="s">
        <v>93</v>
      </c>
      <c r="D46" s="13">
        <v>2000</v>
      </c>
      <c r="E46" s="13" t="s">
        <v>33</v>
      </c>
      <c r="F46" s="4" t="str">
        <f>IF($E$1-$D46&lt;=4,"CH1",IF($E$1-$D46&lt;=7,"CH2",IF($E$1-$D46&lt;=9,"CH3",IF($E$1-$D46&lt;=11,"CH4",IF($E$1-$D46&lt;=13,"CH5",IF($E$1-$D46&lt;=15,"CH6",IF($E$1-$D46&lt;=17,"CH7","J")))))))</f>
        <v>CH6</v>
      </c>
      <c r="G46" s="4"/>
      <c r="H46" s="8">
        <v>0.0024537037037037036</v>
      </c>
    </row>
    <row r="47" spans="1:8" ht="12.75">
      <c r="A47" s="6">
        <v>5</v>
      </c>
      <c r="B47" s="4">
        <v>42</v>
      </c>
      <c r="C47" s="37" t="s">
        <v>90</v>
      </c>
      <c r="D47" s="13">
        <v>2000</v>
      </c>
      <c r="E47" s="13" t="s">
        <v>33</v>
      </c>
      <c r="F47" s="4" t="str">
        <f>IF($E$1-$D47&lt;=4,"CH1",IF($E$1-$D47&lt;=7,"CH2",IF($E$1-$D47&lt;=9,"CH3",IF($E$1-$D47&lt;=11,"CH4",IF($E$1-$D47&lt;=13,"CH5",IF($E$1-$D47&lt;=15,"CH6",IF($E$1-$D47&lt;=17,"CH7","J")))))))</f>
        <v>CH6</v>
      </c>
      <c r="G47" s="4"/>
      <c r="H47" s="8">
        <v>0.002615740740740741</v>
      </c>
    </row>
    <row r="48" spans="1:8" ht="12.75">
      <c r="A48" s="6">
        <v>6</v>
      </c>
      <c r="B48" s="4">
        <v>49</v>
      </c>
      <c r="C48" s="37" t="s">
        <v>97</v>
      </c>
      <c r="D48" s="13">
        <v>1999</v>
      </c>
      <c r="E48" s="13" t="s">
        <v>33</v>
      </c>
      <c r="F48" s="4" t="str">
        <f>IF($E$1-$D48&lt;=4,"CH1",IF($E$1-$D48&lt;=7,"CH2",IF($E$1-$D48&lt;=9,"CH3",IF($E$1-$D48&lt;=11,"CH4",IF($E$1-$D48&lt;=13,"CH5",IF($E$1-$D48&lt;=15,"CH6",IF($E$1-$D48&lt;=17,"CH7","J")))))))</f>
        <v>CH6</v>
      </c>
      <c r="G48" s="4"/>
      <c r="H48" s="8">
        <v>0.002673611111111111</v>
      </c>
    </row>
    <row r="49" spans="1:8" ht="12.75">
      <c r="A49" s="6">
        <v>7</v>
      </c>
      <c r="B49" s="4">
        <v>44</v>
      </c>
      <c r="C49" s="37" t="s">
        <v>92</v>
      </c>
      <c r="D49" s="13">
        <v>1999</v>
      </c>
      <c r="E49" s="13" t="s">
        <v>33</v>
      </c>
      <c r="F49" s="4" t="str">
        <f>IF($E$1-$D49&lt;=4,"CH1",IF($E$1-$D49&lt;=7,"CH2",IF($E$1-$D49&lt;=9,"CH3",IF($E$1-$D49&lt;=11,"CH4",IF($E$1-$D49&lt;=13,"CH5",IF($E$1-$D49&lt;=15,"CH6",IF($E$1-$D49&lt;=17,"CH7","J")))))))</f>
        <v>CH6</v>
      </c>
      <c r="G49" s="4"/>
      <c r="H49" s="8">
        <v>0.0026967592592592594</v>
      </c>
    </row>
    <row r="50" spans="1:8" ht="12.75">
      <c r="A50" s="6">
        <v>8</v>
      </c>
      <c r="B50" s="4">
        <v>43</v>
      </c>
      <c r="C50" s="37" t="s">
        <v>91</v>
      </c>
      <c r="D50" s="13">
        <v>2000</v>
      </c>
      <c r="E50" s="13" t="s">
        <v>33</v>
      </c>
      <c r="F50" s="4" t="str">
        <f>IF($E$1-$D50&lt;=4,"CH1",IF($E$1-$D50&lt;=7,"CH2",IF($E$1-$D50&lt;=9,"CH3",IF($E$1-$D50&lt;=11,"CH4",IF($E$1-$D50&lt;=13,"CH5",IF($E$1-$D50&lt;=15,"CH6",IF($E$1-$D50&lt;=17,"CH7","J")))))))</f>
        <v>CH6</v>
      </c>
      <c r="G50" s="4"/>
      <c r="H50" s="8">
        <v>0.002847222222222222</v>
      </c>
    </row>
    <row r="51" spans="1:8" ht="12.75">
      <c r="A51" s="6">
        <v>9</v>
      </c>
      <c r="B51" s="4">
        <v>37</v>
      </c>
      <c r="C51" s="37" t="s">
        <v>85</v>
      </c>
      <c r="D51" s="13">
        <v>1999</v>
      </c>
      <c r="E51" s="13" t="s">
        <v>33</v>
      </c>
      <c r="F51" s="4" t="str">
        <f>IF($E$1-$D51&lt;=4,"CH1",IF($E$1-$D51&lt;=7,"CH2",IF($E$1-$D51&lt;=9,"CH3",IF($E$1-$D51&lt;=11,"CH4",IF($E$1-$D51&lt;=13,"CH5",IF($E$1-$D51&lt;=15,"CH6",IF($E$1-$D51&lt;=17,"CH7","J")))))))</f>
        <v>CH6</v>
      </c>
      <c r="G51" s="4"/>
      <c r="H51" s="56" t="s">
        <v>35</v>
      </c>
    </row>
    <row r="52" spans="1:8" ht="9" customHeight="1">
      <c r="A52" s="6"/>
      <c r="B52" s="4"/>
      <c r="C52" s="37"/>
      <c r="D52" s="13"/>
      <c r="E52" s="13"/>
      <c r="F52" s="4"/>
      <c r="G52" s="4"/>
      <c r="H52" s="15"/>
    </row>
    <row r="53" spans="1:8" ht="26.25" customHeight="1">
      <c r="A53" s="44" t="s">
        <v>0</v>
      </c>
      <c r="B53" s="45" t="s">
        <v>12</v>
      </c>
      <c r="C53" s="46" t="s">
        <v>1</v>
      </c>
      <c r="D53" s="47" t="s">
        <v>2</v>
      </c>
      <c r="E53" s="48" t="s">
        <v>3</v>
      </c>
      <c r="F53" s="49" t="s">
        <v>6</v>
      </c>
      <c r="G53" s="4"/>
      <c r="H53" s="52" t="s">
        <v>4</v>
      </c>
    </row>
    <row r="54" spans="1:9" s="64" customFormat="1" ht="12.75">
      <c r="A54" s="57">
        <v>1</v>
      </c>
      <c r="B54" s="58">
        <v>22</v>
      </c>
      <c r="C54" s="59" t="s">
        <v>65</v>
      </c>
      <c r="D54" s="60">
        <v>1998</v>
      </c>
      <c r="E54" s="60" t="s">
        <v>54</v>
      </c>
      <c r="F54" s="58" t="str">
        <f>IF($E$1-$D54&lt;=4,"CH1",IF($E$1-$D54&lt;=7,"CH2",IF($E$1-$D54&lt;=9,"CH3",IF($E$1-$D54&lt;=11,"CH4",IF($E$1-$D54&lt;=13,"CH5",IF($E$1-$D54&lt;=15,"CH6",IF($E$1-$D54&lt;=17,"CH7","J")))))))</f>
        <v>CH7</v>
      </c>
      <c r="G54" s="58"/>
      <c r="H54" s="61">
        <v>0.003043981481481482</v>
      </c>
      <c r="I54" s="63"/>
    </row>
    <row r="55" spans="1:9" s="72" customFormat="1" ht="12.75">
      <c r="A55" s="66">
        <v>2</v>
      </c>
      <c r="B55" s="67">
        <v>2</v>
      </c>
      <c r="C55" s="68" t="s">
        <v>40</v>
      </c>
      <c r="D55" s="69">
        <v>1998</v>
      </c>
      <c r="E55" s="69" t="s">
        <v>39</v>
      </c>
      <c r="F55" s="67" t="str">
        <f>IF($E$1-$D55&lt;=4,"CH1",IF($E$1-$D55&lt;=7,"CH2",IF($E$1-$D55&lt;=9,"CH3",IF($E$1-$D55&lt;=11,"CH4",IF($E$1-$D55&lt;=13,"CH5",IF($E$1-$D55&lt;=15,"CH6",IF($E$1-$D55&lt;=17,"CH7","J")))))))</f>
        <v>CH7</v>
      </c>
      <c r="G55" s="67"/>
      <c r="H55" s="70">
        <v>0.0032291666666666666</v>
      </c>
      <c r="I55" s="73"/>
    </row>
    <row r="56" spans="1:9" s="82" customFormat="1" ht="12.75">
      <c r="A56" s="75">
        <v>3</v>
      </c>
      <c r="B56" s="76">
        <v>51</v>
      </c>
      <c r="C56" s="77" t="s">
        <v>100</v>
      </c>
      <c r="D56" s="78">
        <v>1998</v>
      </c>
      <c r="E56" s="78" t="s">
        <v>33</v>
      </c>
      <c r="F56" s="76" t="str">
        <f>IF($E$1-$D56&lt;=4,"CH1",IF($E$1-$D56&lt;=7,"CH2",IF($E$1-$D56&lt;=9,"CH3",IF($E$1-$D56&lt;=11,"CH4",IF($E$1-$D56&lt;=13,"CH5",IF($E$1-$D56&lt;=15,"CH6",IF($E$1-$D56&lt;=17,"CH7","J")))))))</f>
        <v>CH7</v>
      </c>
      <c r="G56" s="76"/>
      <c r="H56" s="79">
        <v>0.0033333333333333335</v>
      </c>
      <c r="I56" s="81"/>
    </row>
    <row r="57" spans="1:8" ht="12.75">
      <c r="A57" s="6">
        <v>4</v>
      </c>
      <c r="B57" s="4">
        <v>52</v>
      </c>
      <c r="C57" s="37" t="s">
        <v>101</v>
      </c>
      <c r="D57" s="13">
        <v>1997</v>
      </c>
      <c r="E57" s="13" t="s">
        <v>102</v>
      </c>
      <c r="F57" s="4" t="str">
        <f>IF($E$1-$D57&lt;=4,"CH1",IF($E$1-$D57&lt;=7,"CH2",IF($E$1-$D57&lt;=9,"CH3",IF($E$1-$D57&lt;=11,"CH4",IF($E$1-$D57&lt;=13,"CH5",IF($E$1-$D57&lt;=15,"CH6",IF($E$1-$D57&lt;=17,"CH7","J")))))))</f>
        <v>CH7</v>
      </c>
      <c r="G57" s="4"/>
      <c r="H57" s="8">
        <v>0.0035069444444444445</v>
      </c>
    </row>
    <row r="59" spans="3:8" ht="12.75">
      <c r="C59" s="32" t="s">
        <v>36</v>
      </c>
      <c r="D59" s="33"/>
      <c r="E59" s="33"/>
      <c r="F59" s="25"/>
      <c r="G59" s="25"/>
      <c r="H59" s="34"/>
    </row>
    <row r="60" spans="3:8" ht="12.75">
      <c r="C60" s="35"/>
      <c r="D60" s="25"/>
      <c r="E60" s="36"/>
      <c r="F60" s="25"/>
      <c r="G60" s="25"/>
      <c r="H60" s="34"/>
    </row>
    <row r="61" spans="3:8" ht="12.75">
      <c r="C61" s="39" t="s">
        <v>37</v>
      </c>
      <c r="D61" s="39"/>
      <c r="E61" s="39"/>
      <c r="F61" s="39"/>
      <c r="G61" s="12"/>
      <c r="H61" s="22"/>
    </row>
    <row r="62" spans="3:8" ht="12.75">
      <c r="C62" s="12"/>
      <c r="E62" s="21"/>
      <c r="F62" s="12"/>
      <c r="G62" s="12"/>
      <c r="H62" s="22"/>
    </row>
  </sheetData>
  <sheetProtection/>
  <mergeCells count="2">
    <mergeCell ref="A3:H3"/>
    <mergeCell ref="C61:F61"/>
  </mergeCells>
  <printOptions/>
  <pageMargins left="0.7086614173228347" right="0.7086614173228347" top="0.5511811023622047" bottom="0.35433070866141736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9"/>
  <sheetViews>
    <sheetView zoomScalePageLayoutView="0" workbookViewId="0" topLeftCell="A25">
      <selection activeCell="J35" sqref="J35"/>
    </sheetView>
  </sheetViews>
  <sheetFormatPr defaultColWidth="9.140625" defaultRowHeight="12.75"/>
  <cols>
    <col min="1" max="1" width="4.8515625" style="5" customWidth="1"/>
    <col min="2" max="2" width="7.140625" style="1" customWidth="1"/>
    <col min="3" max="3" width="21.28125" style="2" customWidth="1"/>
    <col min="4" max="4" width="9.28125" style="12" customWidth="1"/>
    <col min="5" max="5" width="19.7109375" style="12" customWidth="1"/>
    <col min="6" max="6" width="9.28125" style="1" customWidth="1"/>
    <col min="7" max="7" width="6.421875" style="1" hidden="1" customWidth="1"/>
    <col min="8" max="8" width="9.8515625" style="1" customWidth="1"/>
    <col min="9" max="16384" width="8.8515625" style="2" customWidth="1"/>
  </cols>
  <sheetData>
    <row r="1" spans="4:5" ht="1.5" customHeight="1">
      <c r="D1" s="12" t="s">
        <v>5</v>
      </c>
      <c r="E1" s="12">
        <v>2014</v>
      </c>
    </row>
    <row r="2" ht="6" customHeight="1"/>
    <row r="3" spans="1:8" s="23" customFormat="1" ht="17.25" customHeight="1">
      <c r="A3" s="51" t="s">
        <v>109</v>
      </c>
      <c r="B3" s="51"/>
      <c r="C3" s="51"/>
      <c r="D3" s="51"/>
      <c r="E3" s="51"/>
      <c r="F3" s="51"/>
      <c r="G3" s="51"/>
      <c r="H3" s="51"/>
    </row>
    <row r="4" spans="1:8" s="23" customFormat="1" ht="12" customHeight="1">
      <c r="A4" s="43" t="s">
        <v>49</v>
      </c>
      <c r="B4" s="43"/>
      <c r="C4" s="43"/>
      <c r="D4" s="43"/>
      <c r="E4" s="43"/>
      <c r="F4" s="43"/>
      <c r="G4" s="43"/>
      <c r="H4" s="43"/>
    </row>
    <row r="5" spans="1:8" ht="27" customHeight="1">
      <c r="A5" s="42"/>
      <c r="B5" s="42"/>
      <c r="C5" s="42"/>
      <c r="D5" s="42"/>
      <c r="E5" s="42"/>
      <c r="F5" s="42"/>
      <c r="G5" s="42"/>
      <c r="H5" s="42"/>
    </row>
    <row r="6" spans="1:8" ht="31.5" customHeight="1">
      <c r="A6" s="16" t="s">
        <v>0</v>
      </c>
      <c r="B6" s="17" t="s">
        <v>8</v>
      </c>
      <c r="C6" s="3" t="s">
        <v>1</v>
      </c>
      <c r="D6" s="41" t="s">
        <v>2</v>
      </c>
      <c r="E6" s="13" t="s">
        <v>3</v>
      </c>
      <c r="F6" s="4" t="s">
        <v>6</v>
      </c>
      <c r="G6" s="17" t="s">
        <v>9</v>
      </c>
      <c r="H6" s="4" t="s">
        <v>4</v>
      </c>
    </row>
    <row r="7" spans="1:8" s="62" customFormat="1" ht="12.75">
      <c r="A7" s="57">
        <v>1</v>
      </c>
      <c r="B7" s="58">
        <v>14</v>
      </c>
      <c r="C7" s="59" t="s">
        <v>57</v>
      </c>
      <c r="D7" s="60">
        <v>2007</v>
      </c>
      <c r="E7" s="60" t="s">
        <v>54</v>
      </c>
      <c r="F7" s="58" t="str">
        <f>IF($E$1-$D7&lt;=4,"D1",IF($E$1-$D7&lt;=7,"D2",IF($E$1-$D7&lt;=9,"D3",IF($E$1-$D7&lt;=11,"D4",IF($E$1-$D7&lt;=13,"D5",IF($E$1-$D7&lt;=15,"D6",IF($E$1-$D7&lt;=17,"D7","J")))))))</f>
        <v>D2</v>
      </c>
      <c r="G7" s="58"/>
      <c r="H7" s="61">
        <v>0.0004629629629629629</v>
      </c>
    </row>
    <row r="8" spans="1:8" s="7" customFormat="1" ht="12.75">
      <c r="A8" s="6"/>
      <c r="B8" s="4"/>
      <c r="C8" s="37"/>
      <c r="D8" s="13"/>
      <c r="E8" s="13"/>
      <c r="F8" s="4"/>
      <c r="G8" s="4"/>
      <c r="H8" s="8"/>
    </row>
    <row r="9" spans="1:8" s="7" customFormat="1" ht="26.25">
      <c r="A9" s="16" t="s">
        <v>0</v>
      </c>
      <c r="B9" s="17" t="s">
        <v>8</v>
      </c>
      <c r="C9" s="3" t="s">
        <v>1</v>
      </c>
      <c r="D9" s="41" t="s">
        <v>2</v>
      </c>
      <c r="E9" s="13" t="s">
        <v>3</v>
      </c>
      <c r="F9" s="4" t="s">
        <v>6</v>
      </c>
      <c r="G9" s="4"/>
      <c r="H9" s="56" t="s">
        <v>111</v>
      </c>
    </row>
    <row r="10" spans="1:8" s="62" customFormat="1" ht="12.75">
      <c r="A10" s="57">
        <v>1</v>
      </c>
      <c r="B10" s="58">
        <v>56</v>
      </c>
      <c r="C10" s="59" t="s">
        <v>110</v>
      </c>
      <c r="D10" s="60">
        <v>2006</v>
      </c>
      <c r="E10" s="60" t="s">
        <v>23</v>
      </c>
      <c r="F10" s="58" t="str">
        <f>IF($E$1-$D10&lt;=4,"D1",IF($E$1-$D10&lt;=7,"D2",IF($E$1-$D10&lt;=9,"D3",IF($E$1-$D10&lt;=11,"D4",IF($E$1-$D10&lt;=13,"D5",IF($E$1-$D10&lt;=15,"D6",IF($E$1-$D10&lt;=17,"D7","J")))))))</f>
        <v>D3</v>
      </c>
      <c r="G10" s="58"/>
      <c r="H10" s="61">
        <v>0.0009143518518518518</v>
      </c>
    </row>
    <row r="11" spans="1:8" s="74" customFormat="1" ht="12.75">
      <c r="A11" s="66">
        <v>2</v>
      </c>
      <c r="B11" s="67">
        <v>16</v>
      </c>
      <c r="C11" s="68" t="s">
        <v>59</v>
      </c>
      <c r="D11" s="69">
        <v>2006</v>
      </c>
      <c r="E11" s="69" t="s">
        <v>54</v>
      </c>
      <c r="F11" s="67" t="str">
        <f>IF($E$1-$D11&lt;=4,"D1",IF($E$1-$D11&lt;=7,"D2",IF($E$1-$D11&lt;=9,"D3",IF($E$1-$D11&lt;=11,"D4",IF($E$1-$D11&lt;=13,"D5",IF($E$1-$D11&lt;=15,"D6",IF($E$1-$D11&lt;=17,"D7","J")))))))</f>
        <v>D3</v>
      </c>
      <c r="G11" s="67"/>
      <c r="H11" s="70">
        <v>0.0009837962962962964</v>
      </c>
    </row>
    <row r="12" spans="1:8" s="80" customFormat="1" ht="12.75">
      <c r="A12" s="75">
        <v>3</v>
      </c>
      <c r="B12" s="76">
        <v>5</v>
      </c>
      <c r="C12" s="77" t="s">
        <v>44</v>
      </c>
      <c r="D12" s="78">
        <v>2006</v>
      </c>
      <c r="E12" s="78" t="s">
        <v>43</v>
      </c>
      <c r="F12" s="76" t="str">
        <f>IF($E$1-$D12&lt;=4,"D1",IF($E$1-$D12&lt;=7,"D2",IF($E$1-$D12&lt;=9,"D3",IF($E$1-$D12&lt;=11,"D4",IF($E$1-$D12&lt;=13,"D5",IF($E$1-$D12&lt;=15,"D6",IF($E$1-$D12&lt;=17,"D7","J")))))))</f>
        <v>D3</v>
      </c>
      <c r="G12" s="76"/>
      <c r="H12" s="79">
        <v>0.0010069444444444444</v>
      </c>
    </row>
    <row r="13" spans="1:8" s="7" customFormat="1" ht="12.75">
      <c r="A13" s="6">
        <v>4</v>
      </c>
      <c r="B13" s="4">
        <v>28</v>
      </c>
      <c r="C13" s="37" t="s">
        <v>74</v>
      </c>
      <c r="D13" s="13">
        <v>2006</v>
      </c>
      <c r="E13" s="13" t="s">
        <v>68</v>
      </c>
      <c r="F13" s="4" t="str">
        <f>IF($E$1-$D13&lt;=4,"D1",IF($E$1-$D13&lt;=7,"D2",IF($E$1-$D13&lt;=9,"D3",IF($E$1-$D13&lt;=11,"D4",IF($E$1-$D13&lt;=13,"D5",IF($E$1-$D13&lt;=15,"D6",IF($E$1-$D13&lt;=17,"D7","J")))))))</f>
        <v>D3</v>
      </c>
      <c r="G13" s="4"/>
      <c r="H13" s="8">
        <v>0.0010648148148148147</v>
      </c>
    </row>
    <row r="14" spans="1:8" s="7" customFormat="1" ht="12.75">
      <c r="A14" s="6">
        <v>5</v>
      </c>
      <c r="B14" s="18">
        <v>41</v>
      </c>
      <c r="C14" s="38" t="s">
        <v>89</v>
      </c>
      <c r="D14" s="19">
        <v>2006</v>
      </c>
      <c r="E14" s="19" t="s">
        <v>33</v>
      </c>
      <c r="F14" s="4" t="str">
        <f>IF($E$1-$D14&lt;=4,"D1",IF($E$1-$D14&lt;=7,"D2",IF($E$1-$D14&lt;=9,"D3",IF($E$1-$D14&lt;=11,"D4",IF($E$1-$D14&lt;=13,"D5",IF($E$1-$D14&lt;=15,"D6",IF($E$1-$D14&lt;=17,"D7","J")))))))</f>
        <v>D3</v>
      </c>
      <c r="G14" s="4"/>
      <c r="H14" s="8">
        <v>0.0011574074074074073</v>
      </c>
    </row>
    <row r="15" spans="1:8" s="7" customFormat="1" ht="12.75">
      <c r="A15" s="6"/>
      <c r="B15" s="18"/>
      <c r="C15" s="38"/>
      <c r="D15" s="19"/>
      <c r="E15" s="19"/>
      <c r="F15" s="4"/>
      <c r="G15" s="4"/>
      <c r="H15" s="8"/>
    </row>
    <row r="16" spans="1:8" s="7" customFormat="1" ht="26.25">
      <c r="A16" s="16" t="s">
        <v>0</v>
      </c>
      <c r="B16" s="17" t="s">
        <v>8</v>
      </c>
      <c r="C16" s="3" t="s">
        <v>1</v>
      </c>
      <c r="D16" s="41" t="s">
        <v>2</v>
      </c>
      <c r="E16" s="13" t="s">
        <v>3</v>
      </c>
      <c r="F16" s="4" t="s">
        <v>6</v>
      </c>
      <c r="G16" s="4"/>
      <c r="H16" s="56" t="s">
        <v>111</v>
      </c>
    </row>
    <row r="17" spans="1:8" s="62" customFormat="1" ht="12.75">
      <c r="A17" s="57">
        <v>1</v>
      </c>
      <c r="B17" s="58">
        <v>12</v>
      </c>
      <c r="C17" s="59" t="s">
        <v>114</v>
      </c>
      <c r="D17" s="60">
        <v>2003</v>
      </c>
      <c r="E17" s="60" t="s">
        <v>23</v>
      </c>
      <c r="F17" s="58" t="str">
        <f>IF($E$1-$D17&lt;=4,"D1",IF($E$1-$D17&lt;=7,"D2",IF($E$1-$D17&lt;=9,"D3",IF($E$1-$D17&lt;=11,"D4",IF($E$1-$D17&lt;=13,"D5",IF($E$1-$D17&lt;=15,"D6",IF($E$1-$D17&lt;=17,"D7","J")))))))</f>
        <v>D4</v>
      </c>
      <c r="G17" s="58"/>
      <c r="H17" s="61">
        <v>0.001388888888888889</v>
      </c>
    </row>
    <row r="18" spans="1:8" s="74" customFormat="1" ht="12.75">
      <c r="A18" s="66">
        <v>2</v>
      </c>
      <c r="B18" s="67">
        <v>19</v>
      </c>
      <c r="C18" s="68" t="s">
        <v>62</v>
      </c>
      <c r="D18" s="69">
        <v>2004</v>
      </c>
      <c r="E18" s="69" t="s">
        <v>54</v>
      </c>
      <c r="F18" s="67" t="str">
        <f>IF($E$1-$D18&lt;=4,"D1",IF($E$1-$D18&lt;=7,"D2",IF($E$1-$D18&lt;=9,"D3",IF($E$1-$D18&lt;=11,"D4",IF($E$1-$D18&lt;=13,"D5",IF($E$1-$D18&lt;=15,"D6",IF($E$1-$D18&lt;=17,"D7","J")))))))</f>
        <v>D4</v>
      </c>
      <c r="G18" s="67"/>
      <c r="H18" s="70">
        <v>0.0015162037037037036</v>
      </c>
    </row>
    <row r="19" spans="1:8" s="80" customFormat="1" ht="12.75">
      <c r="A19" s="75">
        <v>3</v>
      </c>
      <c r="B19" s="76">
        <v>20</v>
      </c>
      <c r="C19" s="77" t="s">
        <v>63</v>
      </c>
      <c r="D19" s="78">
        <v>2004</v>
      </c>
      <c r="E19" s="78" t="s">
        <v>54</v>
      </c>
      <c r="F19" s="76" t="str">
        <f>IF($E$1-$D19&lt;=4,"D1",IF($E$1-$D19&lt;=7,"D2",IF($E$1-$D19&lt;=9,"D3",IF($E$1-$D19&lt;=11,"D4",IF($E$1-$D19&lt;=13,"D5",IF($E$1-$D19&lt;=15,"D6",IF($E$1-$D19&lt;=17,"D7","J")))))))</f>
        <v>D4</v>
      </c>
      <c r="G19" s="76"/>
      <c r="H19" s="79">
        <v>0.0015393518518518519</v>
      </c>
    </row>
    <row r="20" spans="1:8" s="7" customFormat="1" ht="12.75">
      <c r="A20" s="6">
        <v>4</v>
      </c>
      <c r="B20" s="4">
        <v>9</v>
      </c>
      <c r="C20" s="37" t="s">
        <v>48</v>
      </c>
      <c r="D20" s="13">
        <v>2004</v>
      </c>
      <c r="E20" s="13" t="s">
        <v>43</v>
      </c>
      <c r="F20" s="4" t="str">
        <f>IF($E$1-$D20&lt;=4,"D1",IF($E$1-$D20&lt;=7,"D2",IF($E$1-$D20&lt;=9,"D3",IF($E$1-$D20&lt;=11,"D4",IF($E$1-$D20&lt;=13,"D5",IF($E$1-$D20&lt;=15,"D6",IF($E$1-$D20&lt;=17,"D7","J")))))))</f>
        <v>D4</v>
      </c>
      <c r="G20" s="4"/>
      <c r="H20" s="8">
        <v>0.0017013888888888892</v>
      </c>
    </row>
    <row r="21" spans="1:8" s="7" customFormat="1" ht="12.75">
      <c r="A21" s="6">
        <v>5</v>
      </c>
      <c r="B21" s="4">
        <v>34</v>
      </c>
      <c r="C21" s="37" t="s">
        <v>81</v>
      </c>
      <c r="D21" s="13">
        <v>2003</v>
      </c>
      <c r="E21" s="13" t="s">
        <v>82</v>
      </c>
      <c r="F21" s="4" t="str">
        <f>IF($E$1-$D21&lt;=4,"D1",IF($E$1-$D21&lt;=7,"D2",IF($E$1-$D21&lt;=9,"D3",IF($E$1-$D21&lt;=11,"D4",IF($E$1-$D21&lt;=13,"D5",IF($E$1-$D21&lt;=15,"D6",IF($E$1-$D21&lt;=17,"D7","J")))))))</f>
        <v>D4</v>
      </c>
      <c r="G21" s="4"/>
      <c r="H21" s="8">
        <v>0.0018055555555555557</v>
      </c>
    </row>
    <row r="22" spans="1:8" s="7" customFormat="1" ht="12.75">
      <c r="A22" s="6">
        <v>6</v>
      </c>
      <c r="B22" s="4">
        <v>27</v>
      </c>
      <c r="C22" s="37" t="s">
        <v>73</v>
      </c>
      <c r="D22" s="13">
        <v>2003</v>
      </c>
      <c r="E22" s="13" t="s">
        <v>68</v>
      </c>
      <c r="F22" s="4" t="str">
        <f>IF($E$1-$D22&lt;=4,"D1",IF($E$1-$D22&lt;=7,"D2",IF($E$1-$D22&lt;=9,"D3",IF($E$1-$D22&lt;=11,"D4",IF($E$1-$D22&lt;=13,"D5",IF($E$1-$D22&lt;=15,"D6",IF($E$1-$D22&lt;=17,"D7","J")))))))</f>
        <v>D4</v>
      </c>
      <c r="G22" s="4"/>
      <c r="H22" s="8">
        <v>0.0019328703703703704</v>
      </c>
    </row>
    <row r="23" spans="1:8" s="7" customFormat="1" ht="12.75">
      <c r="A23" s="6">
        <v>7</v>
      </c>
      <c r="B23" s="18">
        <v>40</v>
      </c>
      <c r="C23" s="38" t="s">
        <v>88</v>
      </c>
      <c r="D23" s="19">
        <v>2004</v>
      </c>
      <c r="E23" s="19" t="s">
        <v>33</v>
      </c>
      <c r="F23" s="4" t="str">
        <f>IF($E$1-$D23&lt;=4,"D1",IF($E$1-$D23&lt;=7,"D2",IF($E$1-$D23&lt;=9,"D3",IF($E$1-$D23&lt;=11,"D4",IF($E$1-$D23&lt;=13,"D5",IF($E$1-$D23&lt;=15,"D6",IF($E$1-$D23&lt;=17,"D7","J")))))))</f>
        <v>D4</v>
      </c>
      <c r="G23" s="4"/>
      <c r="H23" s="8">
        <v>0.001967592592592593</v>
      </c>
    </row>
    <row r="24" spans="1:8" s="7" customFormat="1" ht="12.75">
      <c r="A24" s="6"/>
      <c r="B24" s="4"/>
      <c r="C24" s="37"/>
      <c r="D24" s="13"/>
      <c r="E24" s="13"/>
      <c r="F24" s="4"/>
      <c r="G24" s="4"/>
      <c r="H24" s="8"/>
    </row>
    <row r="25" spans="1:8" s="7" customFormat="1" ht="26.25">
      <c r="A25" s="16" t="s">
        <v>0</v>
      </c>
      <c r="B25" s="17" t="s">
        <v>8</v>
      </c>
      <c r="C25" s="3" t="s">
        <v>1</v>
      </c>
      <c r="D25" s="41" t="s">
        <v>2</v>
      </c>
      <c r="E25" s="13" t="s">
        <v>3</v>
      </c>
      <c r="F25" s="4" t="s">
        <v>6</v>
      </c>
      <c r="G25" s="4"/>
      <c r="H25" s="56" t="s">
        <v>111</v>
      </c>
    </row>
    <row r="26" spans="1:8" s="62" customFormat="1" ht="12.75">
      <c r="A26" s="57">
        <v>1</v>
      </c>
      <c r="B26" s="58">
        <v>25</v>
      </c>
      <c r="C26" s="59" t="s">
        <v>71</v>
      </c>
      <c r="D26" s="60">
        <v>2002</v>
      </c>
      <c r="E26" s="60" t="s">
        <v>68</v>
      </c>
      <c r="F26" s="58" t="str">
        <f>IF($E$1-$D26&lt;=4,"D1",IF($E$1-$D26&lt;=7,"D2",IF($E$1-$D26&lt;=9,"D3",IF($E$1-$D26&lt;=11,"D4",IF($E$1-$D26&lt;=13,"D5",IF($E$1-$D26&lt;=15,"D6",IF($E$1-$D26&lt;=17,"D7","J")))))))</f>
        <v>D5</v>
      </c>
      <c r="G26" s="58"/>
      <c r="H26" s="61">
        <v>0.002025462962962963</v>
      </c>
    </row>
    <row r="27" spans="1:8" s="74" customFormat="1" ht="12.75">
      <c r="A27" s="66">
        <v>2</v>
      </c>
      <c r="B27" s="67">
        <v>26</v>
      </c>
      <c r="C27" s="68" t="s">
        <v>72</v>
      </c>
      <c r="D27" s="69">
        <v>2001</v>
      </c>
      <c r="E27" s="69" t="s">
        <v>68</v>
      </c>
      <c r="F27" s="67" t="str">
        <f>IF($E$1-$D27&lt;=4,"D1",IF($E$1-$D27&lt;=7,"D2",IF($E$1-$D27&lt;=9,"D3",IF($E$1-$D27&lt;=11,"D4",IF($E$1-$D27&lt;=13,"D5",IF($E$1-$D27&lt;=15,"D6",IF($E$1-$D27&lt;=17,"D7","J")))))))</f>
        <v>D5</v>
      </c>
      <c r="G27" s="67"/>
      <c r="H27" s="70">
        <v>0.0021296296296296298</v>
      </c>
    </row>
    <row r="28" spans="1:8" s="80" customFormat="1" ht="12.75">
      <c r="A28" s="75">
        <v>3</v>
      </c>
      <c r="B28" s="76">
        <v>3</v>
      </c>
      <c r="C28" s="77" t="s">
        <v>41</v>
      </c>
      <c r="D28" s="78">
        <v>2002</v>
      </c>
      <c r="E28" s="78" t="s">
        <v>43</v>
      </c>
      <c r="F28" s="76" t="str">
        <f>IF($E$1-$D28&lt;=4,"D1",IF($E$1-$D28&lt;=7,"D2",IF($E$1-$D28&lt;=9,"D3",IF($E$1-$D28&lt;=11,"D4",IF($E$1-$D28&lt;=13,"D5",IF($E$1-$D28&lt;=15,"D6",IF($E$1-$D28&lt;=17,"D7","J")))))))</f>
        <v>D5</v>
      </c>
      <c r="G28" s="76"/>
      <c r="H28" s="79">
        <v>0.0022453703703703702</v>
      </c>
    </row>
    <row r="29" spans="1:8" s="7" customFormat="1" ht="12.75">
      <c r="A29" s="6"/>
      <c r="B29" s="4"/>
      <c r="C29" s="37"/>
      <c r="D29" s="13"/>
      <c r="E29" s="13"/>
      <c r="F29" s="4"/>
      <c r="G29" s="4"/>
      <c r="H29" s="8"/>
    </row>
    <row r="30" spans="1:8" s="7" customFormat="1" ht="26.25">
      <c r="A30" s="16" t="s">
        <v>0</v>
      </c>
      <c r="B30" s="17" t="s">
        <v>8</v>
      </c>
      <c r="C30" s="3" t="s">
        <v>1</v>
      </c>
      <c r="D30" s="41" t="s">
        <v>2</v>
      </c>
      <c r="E30" s="13" t="s">
        <v>3</v>
      </c>
      <c r="F30" s="4" t="s">
        <v>6</v>
      </c>
      <c r="G30" s="4"/>
      <c r="H30" s="56" t="s">
        <v>111</v>
      </c>
    </row>
    <row r="31" spans="1:8" s="62" customFormat="1" ht="12.75">
      <c r="A31" s="57">
        <v>1</v>
      </c>
      <c r="B31" s="58">
        <v>60</v>
      </c>
      <c r="C31" s="59" t="s">
        <v>112</v>
      </c>
      <c r="D31" s="60">
        <v>2000</v>
      </c>
      <c r="E31" s="60" t="s">
        <v>113</v>
      </c>
      <c r="F31" s="58" t="str">
        <f>IF($E$1-$D31&lt;=4,"D1",IF($E$1-$D31&lt;=7,"D2",IF($E$1-$D31&lt;=9,"D3",IF($E$1-$D31&lt;=11,"D4",IF($E$1-$D31&lt;=13,"D5",IF($E$1-$D31&lt;=15,"D6",IF($E$1-$D31&lt;=17,"D7","J")))))))</f>
        <v>D6</v>
      </c>
      <c r="G31" s="58"/>
      <c r="H31" s="61">
        <v>0.002673611111111111</v>
      </c>
    </row>
    <row r="32" spans="1:8" s="74" customFormat="1" ht="12.75">
      <c r="A32" s="66">
        <v>2</v>
      </c>
      <c r="B32" s="67">
        <v>23</v>
      </c>
      <c r="C32" s="68" t="s">
        <v>69</v>
      </c>
      <c r="D32" s="69">
        <v>2000</v>
      </c>
      <c r="E32" s="69" t="s">
        <v>68</v>
      </c>
      <c r="F32" s="67" t="str">
        <f>IF($E$1-$D32&lt;=4,"D1",IF($E$1-$D32&lt;=7,"D2",IF($E$1-$D32&lt;=9,"D3",IF($E$1-$D32&lt;=11,"D4",IF($E$1-$D32&lt;=13,"D5",IF($E$1-$D32&lt;=15,"D6",IF($E$1-$D32&lt;=17,"D7","J")))))))</f>
        <v>D6</v>
      </c>
      <c r="G32" s="67"/>
      <c r="H32" s="70">
        <v>0.002847222222222222</v>
      </c>
    </row>
    <row r="33" spans="1:8" s="80" customFormat="1" ht="12.75">
      <c r="A33" s="75">
        <v>3</v>
      </c>
      <c r="B33" s="76">
        <v>24</v>
      </c>
      <c r="C33" s="77" t="s">
        <v>70</v>
      </c>
      <c r="D33" s="78">
        <v>2000</v>
      </c>
      <c r="E33" s="78" t="s">
        <v>68</v>
      </c>
      <c r="F33" s="76" t="str">
        <f>IF($E$1-$D33&lt;=4,"D1",IF($E$1-$D33&lt;=7,"D2",IF($E$1-$D33&lt;=9,"D3",IF($E$1-$D33&lt;=11,"D4",IF($E$1-$D33&lt;=13,"D5",IF($E$1-$D33&lt;=15,"D6",IF($E$1-$D33&lt;=17,"D7","J")))))))</f>
        <v>D6</v>
      </c>
      <c r="G33" s="76"/>
      <c r="H33" s="79">
        <v>0.002870370370370371</v>
      </c>
    </row>
    <row r="36" spans="3:8" ht="12.75">
      <c r="C36" s="32" t="s">
        <v>36</v>
      </c>
      <c r="D36" s="33"/>
      <c r="E36" s="33"/>
      <c r="F36" s="25"/>
      <c r="G36" s="25"/>
      <c r="H36" s="34"/>
    </row>
    <row r="37" spans="3:8" ht="12.75">
      <c r="C37" s="35"/>
      <c r="D37" s="25"/>
      <c r="E37" s="36"/>
      <c r="F37" s="25"/>
      <c r="G37" s="25"/>
      <c r="H37" s="34"/>
    </row>
    <row r="38" spans="3:8" ht="12.75">
      <c r="C38" s="39" t="s">
        <v>37</v>
      </c>
      <c r="D38" s="39"/>
      <c r="E38" s="39"/>
      <c r="F38" s="39"/>
      <c r="G38" s="12"/>
      <c r="H38" s="22"/>
    </row>
    <row r="39" spans="3:8" ht="12.75">
      <c r="C39" s="12"/>
      <c r="E39" s="21"/>
      <c r="F39" s="12"/>
      <c r="G39" s="12"/>
      <c r="H39" s="22"/>
    </row>
  </sheetData>
  <sheetProtection/>
  <mergeCells count="3">
    <mergeCell ref="A4:H4"/>
    <mergeCell ref="A3:H3"/>
    <mergeCell ref="C38:F3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Sociálna poisťovňa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Šačansky kros</dc:title>
  <dc:subject/>
  <dc:creator>kem-bucova_a</dc:creator>
  <cp:keywords>BSK</cp:keywords>
  <dc:description/>
  <cp:lastModifiedBy>kokoska59</cp:lastModifiedBy>
  <cp:lastPrinted>2014-09-10T15:41:23Z</cp:lastPrinted>
  <dcterms:created xsi:type="dcterms:W3CDTF">2006-08-10T15:02:00Z</dcterms:created>
  <dcterms:modified xsi:type="dcterms:W3CDTF">2014-09-10T15:50:46Z</dcterms:modified>
  <cp:category>Peter</cp:category>
  <cp:version/>
  <cp:contentType/>
  <cp:contentStatus/>
</cp:coreProperties>
</file>