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3"/>
  </bookViews>
  <sheets>
    <sheet name="Trnavská Bežecká Trilógia" sheetId="1" r:id="rId1"/>
    <sheet name="TBT 1.diel" sheetId="2" r:id="rId2"/>
    <sheet name="TBT 2.diel" sheetId="3" r:id="rId3"/>
    <sheet name="TBT 3.diel" sheetId="4" r:id="rId4"/>
    <sheet name="WAVA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<sst xmlns="http://schemas.openxmlformats.org/spreadsheetml/2006/main" count="2894" uniqueCount="1082">
  <si>
    <t>Výsledková listina</t>
  </si>
  <si>
    <t>PORADIE V KATEGÓRII</t>
  </si>
  <si>
    <t>CELKOVÉ PORADIE</t>
  </si>
  <si>
    <t>ŠT. ČÍSLO</t>
  </si>
  <si>
    <t>PRIEZVISKO</t>
  </si>
  <si>
    <t>MENO</t>
  </si>
  <si>
    <t>ROČNÍK</t>
  </si>
  <si>
    <t>KLUB</t>
  </si>
  <si>
    <t>ČAS</t>
  </si>
  <si>
    <t xml:space="preserve">8000 m Muži </t>
  </si>
  <si>
    <t>8000 m Ženy</t>
  </si>
  <si>
    <t>Bukovác</t>
  </si>
  <si>
    <t>Pavol</t>
  </si>
  <si>
    <t>1981</t>
  </si>
  <si>
    <t>Behame.sk</t>
  </si>
  <si>
    <t>00:27:39</t>
  </si>
  <si>
    <t>Puškár</t>
  </si>
  <si>
    <t>Michal</t>
  </si>
  <si>
    <t>1986</t>
  </si>
  <si>
    <t>AK AŠK Slávia Trnava</t>
  </si>
  <si>
    <t>00:27:48</t>
  </si>
  <si>
    <t>Záhorec</t>
  </si>
  <si>
    <t xml:space="preserve">Lukáš </t>
  </si>
  <si>
    <t>AŠK Slávia Trnava</t>
  </si>
  <si>
    <t>00:28:09</t>
  </si>
  <si>
    <t>Dávidík</t>
  </si>
  <si>
    <t>Marián</t>
  </si>
  <si>
    <t>1978</t>
  </si>
  <si>
    <t>Iontovénápoje.sk</t>
  </si>
  <si>
    <t>00:28:18</t>
  </si>
  <si>
    <t>Šimalčík</t>
  </si>
  <si>
    <t>Ľubomír</t>
  </si>
  <si>
    <t>1984</t>
  </si>
  <si>
    <t>Triatlon Team Trnava</t>
  </si>
  <si>
    <t>00:31:25</t>
  </si>
  <si>
    <t>Jedinák</t>
  </si>
  <si>
    <t>Matúš</t>
  </si>
  <si>
    <t>1979</t>
  </si>
  <si>
    <t>EMKO športový klub</t>
  </si>
  <si>
    <t>00:31:43</t>
  </si>
  <si>
    <t>Gajdoš</t>
  </si>
  <si>
    <t>Rastislav</t>
  </si>
  <si>
    <t>1997</t>
  </si>
  <si>
    <t>Hospitality triathlon team</t>
  </si>
  <si>
    <t>00:31:49</t>
  </si>
  <si>
    <t>Mesíček</t>
  </si>
  <si>
    <t>Andrej</t>
  </si>
  <si>
    <t>1993</t>
  </si>
  <si>
    <t>BK Viktória Horné Orešany</t>
  </si>
  <si>
    <t>00:32:13</t>
  </si>
  <si>
    <t>Vaško</t>
  </si>
  <si>
    <t>Martin</t>
  </si>
  <si>
    <t>1944</t>
  </si>
  <si>
    <t>AK Bojničky</t>
  </si>
  <si>
    <t>00:32:23</t>
  </si>
  <si>
    <t>Pavlovčík</t>
  </si>
  <si>
    <t>00:33:03</t>
  </si>
  <si>
    <t>Stacho</t>
  </si>
  <si>
    <t>Viktor</t>
  </si>
  <si>
    <t>1989</t>
  </si>
  <si>
    <t>KRB Trnava</t>
  </si>
  <si>
    <t>00:33:08</t>
  </si>
  <si>
    <t>Kabaň</t>
  </si>
  <si>
    <t>Peter</t>
  </si>
  <si>
    <t>Ber Nohy</t>
  </si>
  <si>
    <t>00:33:10</t>
  </si>
  <si>
    <t>Šefčík</t>
  </si>
  <si>
    <t>Marek</t>
  </si>
  <si>
    <t>1977</t>
  </si>
  <si>
    <t>Bernohy Trnava</t>
  </si>
  <si>
    <t>00:33:12</t>
  </si>
  <si>
    <t>Kubán</t>
  </si>
  <si>
    <t>00:33:22</t>
  </si>
  <si>
    <t>Farkaš</t>
  </si>
  <si>
    <t>1991</t>
  </si>
  <si>
    <t>00:33:31</t>
  </si>
  <si>
    <t>Mužila</t>
  </si>
  <si>
    <t>Roman</t>
  </si>
  <si>
    <t>1983</t>
  </si>
  <si>
    <t>Trnava</t>
  </si>
  <si>
    <t>00:33:45</t>
  </si>
  <si>
    <t>Lehotský</t>
  </si>
  <si>
    <t>Stanislav</t>
  </si>
  <si>
    <t>Čachtice</t>
  </si>
  <si>
    <t>00:33:52</t>
  </si>
  <si>
    <t>Masarik</t>
  </si>
  <si>
    <t>Tomáš</t>
  </si>
  <si>
    <t>1988</t>
  </si>
  <si>
    <t>TT</t>
  </si>
  <si>
    <t>00:34:04</t>
  </si>
  <si>
    <t>Miroslav</t>
  </si>
  <si>
    <t>1982</t>
  </si>
  <si>
    <t>JAK Činky</t>
  </si>
  <si>
    <t>00:34:40</t>
  </si>
  <si>
    <t>Škrabal</t>
  </si>
  <si>
    <t>Dalibor</t>
  </si>
  <si>
    <t>FBC11 Trnava</t>
  </si>
  <si>
    <t>00:35:09</t>
  </si>
  <si>
    <t>Blažo</t>
  </si>
  <si>
    <t>Eduard</t>
  </si>
  <si>
    <t>00:35:23</t>
  </si>
  <si>
    <t>Kontina</t>
  </si>
  <si>
    <t>Vladimír</t>
  </si>
  <si>
    <t>Bučany</t>
  </si>
  <si>
    <t>00:35:24</t>
  </si>
  <si>
    <t>Burian</t>
  </si>
  <si>
    <t>Oliver</t>
  </si>
  <si>
    <t>2001</t>
  </si>
  <si>
    <t>00:35:44</t>
  </si>
  <si>
    <t>Vanta</t>
  </si>
  <si>
    <t>Matej</t>
  </si>
  <si>
    <t>1985</t>
  </si>
  <si>
    <t>00:36:11</t>
  </si>
  <si>
    <t>Vadovič</t>
  </si>
  <si>
    <t>Bystrík</t>
  </si>
  <si>
    <t>Modranka</t>
  </si>
  <si>
    <t>00:36:12</t>
  </si>
  <si>
    <t>Sedláček</t>
  </si>
  <si>
    <t>00:36:50</t>
  </si>
  <si>
    <t>Rusnák ml.</t>
  </si>
  <si>
    <t>2002</t>
  </si>
  <si>
    <t>Bratislava</t>
  </si>
  <si>
    <t>00:37:25</t>
  </si>
  <si>
    <t>Gál</t>
  </si>
  <si>
    <t>00:37:43</t>
  </si>
  <si>
    <t>Lampert</t>
  </si>
  <si>
    <t>00:38:06</t>
  </si>
  <si>
    <t>Kažimír</t>
  </si>
  <si>
    <t>Lukáš</t>
  </si>
  <si>
    <t>00:38:17</t>
  </si>
  <si>
    <t>Bartovič</t>
  </si>
  <si>
    <t>Juraj</t>
  </si>
  <si>
    <t>1980</t>
  </si>
  <si>
    <t>Zeleneč</t>
  </si>
  <si>
    <t>00:38:37</t>
  </si>
  <si>
    <t>Komárňanský</t>
  </si>
  <si>
    <t>Ján</t>
  </si>
  <si>
    <t>1976</t>
  </si>
  <si>
    <t>Trakovice</t>
  </si>
  <si>
    <t>00:38:40</t>
  </si>
  <si>
    <t>Dobiáš</t>
  </si>
  <si>
    <t>Dema Senica</t>
  </si>
  <si>
    <t>00:38:55</t>
  </si>
  <si>
    <t>Hanzlíček</t>
  </si>
  <si>
    <t>Patrik</t>
  </si>
  <si>
    <t>MIG-MIG</t>
  </si>
  <si>
    <t>00:39:09</t>
  </si>
  <si>
    <t>Braniša</t>
  </si>
  <si>
    <t>00:39:18</t>
  </si>
  <si>
    <t>Gegáň</t>
  </si>
  <si>
    <t>1990</t>
  </si>
  <si>
    <t>00:39:42</t>
  </si>
  <si>
    <t>Kosnáč</t>
  </si>
  <si>
    <t>00:39:44</t>
  </si>
  <si>
    <t>Cibulka</t>
  </si>
  <si>
    <t>BK Šulekovo</t>
  </si>
  <si>
    <t>00:39:45</t>
  </si>
  <si>
    <t>Holeczy</t>
  </si>
  <si>
    <t>BMSC</t>
  </si>
  <si>
    <t>00:39:49</t>
  </si>
  <si>
    <t>Zachar</t>
  </si>
  <si>
    <t>00:40:00</t>
  </si>
  <si>
    <t>Mihálik</t>
  </si>
  <si>
    <t>1998</t>
  </si>
  <si>
    <t>00:40:08</t>
  </si>
  <si>
    <t>Obal</t>
  </si>
  <si>
    <t>100kari</t>
  </si>
  <si>
    <t>00:40:09</t>
  </si>
  <si>
    <t>Kuchárek</t>
  </si>
  <si>
    <t>Marcel</t>
  </si>
  <si>
    <t>Trnavské Lemry</t>
  </si>
  <si>
    <t>00:40:26</t>
  </si>
  <si>
    <t>Hlaváček</t>
  </si>
  <si>
    <t>00:40:27</t>
  </si>
  <si>
    <t>Omasta</t>
  </si>
  <si>
    <t>Tibor</t>
  </si>
  <si>
    <t>BK Angels Trnava</t>
  </si>
  <si>
    <t>00:40:49</t>
  </si>
  <si>
    <t>Prívozník</t>
  </si>
  <si>
    <t>00:41:58</t>
  </si>
  <si>
    <t>Mlích</t>
  </si>
  <si>
    <t>CK AB Sereď</t>
  </si>
  <si>
    <t>00:42:19</t>
  </si>
  <si>
    <t>Puschenreiter</t>
  </si>
  <si>
    <t>00:43:54</t>
  </si>
  <si>
    <t>Odnoga</t>
  </si>
  <si>
    <t>00:44:19</t>
  </si>
  <si>
    <t>Kremser</t>
  </si>
  <si>
    <t>1994</t>
  </si>
  <si>
    <t>00:44:29</t>
  </si>
  <si>
    <t>Baroš</t>
  </si>
  <si>
    <t>1975</t>
  </si>
  <si>
    <t>Bernohy</t>
  </si>
  <si>
    <t>00:45:59</t>
  </si>
  <si>
    <t>Ferenc</t>
  </si>
  <si>
    <t>Ľuboš</t>
  </si>
  <si>
    <t>1972</t>
  </si>
  <si>
    <t>Fešák Team Trnava</t>
  </si>
  <si>
    <t>00:31:50</t>
  </si>
  <si>
    <t>Medvecký</t>
  </si>
  <si>
    <t>Daniel</t>
  </si>
  <si>
    <t>Horné Orešany</t>
  </si>
  <si>
    <t>00:32:07</t>
  </si>
  <si>
    <t>Šintál</t>
  </si>
  <si>
    <t>1973</t>
  </si>
  <si>
    <t>Andrea Team Sereď</t>
  </si>
  <si>
    <t>00:33:24</t>
  </si>
  <si>
    <t>Hamerlík</t>
  </si>
  <si>
    <t>1970</t>
  </si>
  <si>
    <t>00:33:58</t>
  </si>
  <si>
    <t>Branišovič</t>
  </si>
  <si>
    <t>1974</t>
  </si>
  <si>
    <t>00:33:59</t>
  </si>
  <si>
    <t>Baláž</t>
  </si>
  <si>
    <t>Vladislav</t>
  </si>
  <si>
    <t>1971</t>
  </si>
  <si>
    <t>00:34:12</t>
  </si>
  <si>
    <t>Dvorščík</t>
  </si>
  <si>
    <t>Milan</t>
  </si>
  <si>
    <t>zidlho.ak</t>
  </si>
  <si>
    <t>00:35:30</t>
  </si>
  <si>
    <t>00:36:04</t>
  </si>
  <si>
    <t>Mičky</t>
  </si>
  <si>
    <t>Róbert</t>
  </si>
  <si>
    <t>00:39:28</t>
  </si>
  <si>
    <t>Dobšovič</t>
  </si>
  <si>
    <t>KRB Dolné Orešany</t>
  </si>
  <si>
    <t>00:39:29</t>
  </si>
  <si>
    <t>Gubrický</t>
  </si>
  <si>
    <t>00:41:27</t>
  </si>
  <si>
    <t>Remiš</t>
  </si>
  <si>
    <t>00:41:33</t>
  </si>
  <si>
    <t>Remišová</t>
  </si>
  <si>
    <t>Katarína</t>
  </si>
  <si>
    <t>00:41:34</t>
  </si>
  <si>
    <t>Frišo</t>
  </si>
  <si>
    <t>Branislav</t>
  </si>
  <si>
    <t>00:41:53</t>
  </si>
  <si>
    <t>Haršány</t>
  </si>
  <si>
    <t>František</t>
  </si>
  <si>
    <t>1966</t>
  </si>
  <si>
    <t>FEO</t>
  </si>
  <si>
    <t>00:42:39</t>
  </si>
  <si>
    <t>FC Spartak Trnava</t>
  </si>
  <si>
    <t>00:43:22</t>
  </si>
  <si>
    <t>Jakabovič</t>
  </si>
  <si>
    <t>00:43:26</t>
  </si>
  <si>
    <t>Rusnák</t>
  </si>
  <si>
    <t>00:44:01</t>
  </si>
  <si>
    <t>Azvara</t>
  </si>
  <si>
    <t>Jerome</t>
  </si>
  <si>
    <t>ZF Slovakia</t>
  </si>
  <si>
    <t>00:44:21</t>
  </si>
  <si>
    <t>Greguš</t>
  </si>
  <si>
    <t>Júlis</t>
  </si>
  <si>
    <t>TV Karpaty</t>
  </si>
  <si>
    <t>00:44:43</t>
  </si>
  <si>
    <t>Konig</t>
  </si>
  <si>
    <t>Julius</t>
  </si>
  <si>
    <t>Senec</t>
  </si>
  <si>
    <t>00:46:53</t>
  </si>
  <si>
    <t>Ivan</t>
  </si>
  <si>
    <t>00:48:23</t>
  </si>
  <si>
    <t>Kučkovský</t>
  </si>
  <si>
    <t>1961</t>
  </si>
  <si>
    <t>Družba Piešťany</t>
  </si>
  <si>
    <t>00:31:27</t>
  </si>
  <si>
    <t>Ďuračka</t>
  </si>
  <si>
    <t>1964</t>
  </si>
  <si>
    <t>00:33:57</t>
  </si>
  <si>
    <t>Demovič</t>
  </si>
  <si>
    <t>Štefan</t>
  </si>
  <si>
    <t>Trstín</t>
  </si>
  <si>
    <t>00:34:57</t>
  </si>
  <si>
    <t>Kovačócy</t>
  </si>
  <si>
    <t>Lubomír</t>
  </si>
  <si>
    <t>1962</t>
  </si>
  <si>
    <t>Cífer</t>
  </si>
  <si>
    <t>00:35:01</t>
  </si>
  <si>
    <t>Vondráček</t>
  </si>
  <si>
    <t>Dušan</t>
  </si>
  <si>
    <t>Trenčín</t>
  </si>
  <si>
    <t>00:35:04</t>
  </si>
  <si>
    <t>Bezák</t>
  </si>
  <si>
    <t>Jozef</t>
  </si>
  <si>
    <t>1956</t>
  </si>
  <si>
    <t>Elun Bánovce</t>
  </si>
  <si>
    <t>00:35:57</t>
  </si>
  <si>
    <t>Lapšanský</t>
  </si>
  <si>
    <t>Jaroslav</t>
  </si>
  <si>
    <t>1965</t>
  </si>
  <si>
    <t>00:36:01</t>
  </si>
  <si>
    <t>Lietavec</t>
  </si>
  <si>
    <t>1960</t>
  </si>
  <si>
    <t>KST Špačince</t>
  </si>
  <si>
    <t>00:36:45</t>
  </si>
  <si>
    <t>Bohunický</t>
  </si>
  <si>
    <t>1963</t>
  </si>
  <si>
    <t>BK Malženice</t>
  </si>
  <si>
    <t>00:37:14</t>
  </si>
  <si>
    <t>Gažovič</t>
  </si>
  <si>
    <t>00:37:39</t>
  </si>
  <si>
    <t>Hrdina</t>
  </si>
  <si>
    <t>Axel s.r.o. Trnava</t>
  </si>
  <si>
    <t>00:38:45</t>
  </si>
  <si>
    <t>00:39:36</t>
  </si>
  <si>
    <t>Černý</t>
  </si>
  <si>
    <t>1958</t>
  </si>
  <si>
    <t>00:40:07</t>
  </si>
  <si>
    <t>Šoš</t>
  </si>
  <si>
    <t>Mário</t>
  </si>
  <si>
    <t>00:40:22</t>
  </si>
  <si>
    <t>Čajkovič</t>
  </si>
  <si>
    <t>00:40:29</t>
  </si>
  <si>
    <t>Hečko</t>
  </si>
  <si>
    <t>Schiffer</t>
  </si>
  <si>
    <t>Gefco Slovakia</t>
  </si>
  <si>
    <t>00:41:36</t>
  </si>
  <si>
    <t>KRB - Trnava</t>
  </si>
  <si>
    <t>00:43:56</t>
  </si>
  <si>
    <t>Očkovský</t>
  </si>
  <si>
    <t>00:44:58</t>
  </si>
  <si>
    <t>Vago</t>
  </si>
  <si>
    <t>TBM Trnava</t>
  </si>
  <si>
    <t>Bednárik</t>
  </si>
  <si>
    <t>Anton</t>
  </si>
  <si>
    <t>00:45:35</t>
  </si>
  <si>
    <t>Pavlík</t>
  </si>
  <si>
    <t>1951</t>
  </si>
  <si>
    <t>Horné Zelenice</t>
  </si>
  <si>
    <t>00:39:54</t>
  </si>
  <si>
    <t>Plevza</t>
  </si>
  <si>
    <t>Klub dôchodcov TT</t>
  </si>
  <si>
    <t>00:42:40</t>
  </si>
  <si>
    <t>Lipták</t>
  </si>
  <si>
    <t>1946</t>
  </si>
  <si>
    <t>Veľké Kostoľany</t>
  </si>
  <si>
    <t>00:42:56</t>
  </si>
  <si>
    <t>Hudec</t>
  </si>
  <si>
    <t>1948</t>
  </si>
  <si>
    <t>Szeliga</t>
  </si>
  <si>
    <t>Jaromír</t>
  </si>
  <si>
    <t>1950</t>
  </si>
  <si>
    <t>00:44:17</t>
  </si>
  <si>
    <t>Petrovič</t>
  </si>
  <si>
    <t>1955</t>
  </si>
  <si>
    <t>00:44:48</t>
  </si>
  <si>
    <t>Volek</t>
  </si>
  <si>
    <t xml:space="preserve">Eduard </t>
  </si>
  <si>
    <t>cyklocentrum + tt</t>
  </si>
  <si>
    <t>00:45:06</t>
  </si>
  <si>
    <t>Rendek</t>
  </si>
  <si>
    <t>Dolná Krupá</t>
  </si>
  <si>
    <t>00:47:52</t>
  </si>
  <si>
    <t>Krištofiak</t>
  </si>
  <si>
    <t>Vendelín</t>
  </si>
  <si>
    <t>00:48:38</t>
  </si>
  <si>
    <t>Kozmer</t>
  </si>
  <si>
    <t>Jarolím</t>
  </si>
  <si>
    <t>1947</t>
  </si>
  <si>
    <t>Gáň</t>
  </si>
  <si>
    <t>00:51:25</t>
  </si>
  <si>
    <t>Holický</t>
  </si>
  <si>
    <t>1942</t>
  </si>
  <si>
    <t>BK Trnava</t>
  </si>
  <si>
    <t>00:53:21</t>
  </si>
  <si>
    <t>Selecký</t>
  </si>
  <si>
    <t>Pavel</t>
  </si>
  <si>
    <t>1937</t>
  </si>
  <si>
    <t>Dôchodcov Trnava</t>
  </si>
  <si>
    <t>00:53:33</t>
  </si>
  <si>
    <t>Porubský</t>
  </si>
  <si>
    <t>KOBAT Dubnica</t>
  </si>
  <si>
    <t>00:53:37</t>
  </si>
  <si>
    <t>Komarňanská</t>
  </si>
  <si>
    <t>Romana</t>
  </si>
  <si>
    <t>00:32:12</t>
  </si>
  <si>
    <t>Beitlová</t>
  </si>
  <si>
    <t>Terézia</t>
  </si>
  <si>
    <t>Sopková</t>
  </si>
  <si>
    <t>Martina</t>
  </si>
  <si>
    <t>00:36:34</t>
  </si>
  <si>
    <t>Klčová</t>
  </si>
  <si>
    <t>Veronika</t>
  </si>
  <si>
    <t>1996</t>
  </si>
  <si>
    <t>00:37:09</t>
  </si>
  <si>
    <t>Dutková</t>
  </si>
  <si>
    <t>Zuzana</t>
  </si>
  <si>
    <t>00:39:38</t>
  </si>
  <si>
    <t>Porubská</t>
  </si>
  <si>
    <t>Lenka</t>
  </si>
  <si>
    <t>00:39:43</t>
  </si>
  <si>
    <t>Vajglová</t>
  </si>
  <si>
    <t>Nikola</t>
  </si>
  <si>
    <t>00:40:05</t>
  </si>
  <si>
    <t>Čapičíková</t>
  </si>
  <si>
    <t>00:43:01</t>
  </si>
  <si>
    <t>Pánisová</t>
  </si>
  <si>
    <t>Blažena</t>
  </si>
  <si>
    <t>Borová</t>
  </si>
  <si>
    <t>00:43:04</t>
  </si>
  <si>
    <t>Stratená</t>
  </si>
  <si>
    <t>VIP6</t>
  </si>
  <si>
    <t>Sorádová</t>
  </si>
  <si>
    <t>Katka</t>
  </si>
  <si>
    <t>00:45:51</t>
  </si>
  <si>
    <t>Bačíková</t>
  </si>
  <si>
    <t>Mirka</t>
  </si>
  <si>
    <t>00:46:57</t>
  </si>
  <si>
    <t>Simona</t>
  </si>
  <si>
    <t>00:47:50</t>
  </si>
  <si>
    <t>Hutárová</t>
  </si>
  <si>
    <t>Mária</t>
  </si>
  <si>
    <t>Pavlice</t>
  </si>
  <si>
    <t>00:39:34</t>
  </si>
  <si>
    <t>Burešová</t>
  </si>
  <si>
    <t>Lucia</t>
  </si>
  <si>
    <t>00:41:05</t>
  </si>
  <si>
    <t>Iveta</t>
  </si>
  <si>
    <t>00:41:21</t>
  </si>
  <si>
    <t>Zechner</t>
  </si>
  <si>
    <t>Anja</t>
  </si>
  <si>
    <t>1969</t>
  </si>
  <si>
    <t>00:45:37</t>
  </si>
  <si>
    <t>Bachratá</t>
  </si>
  <si>
    <t>Gabika</t>
  </si>
  <si>
    <t>00:50:31</t>
  </si>
  <si>
    <t>Hlaváčková</t>
  </si>
  <si>
    <t xml:space="preserve">Ľudmila </t>
  </si>
  <si>
    <t>00:45:36</t>
  </si>
  <si>
    <t>Vondráčková</t>
  </si>
  <si>
    <t>01:00:27</t>
  </si>
  <si>
    <t>2000</t>
  </si>
  <si>
    <t>Filip</t>
  </si>
  <si>
    <t>Surový</t>
  </si>
  <si>
    <t>Samuel</t>
  </si>
  <si>
    <t>2003</t>
  </si>
  <si>
    <t>2005</t>
  </si>
  <si>
    <t>Ondrej</t>
  </si>
  <si>
    <t>Kurovská</t>
  </si>
  <si>
    <t>Kristína</t>
  </si>
  <si>
    <t>Krajčovičová</t>
  </si>
  <si>
    <t>Petra</t>
  </si>
  <si>
    <t>Hanzlíková</t>
  </si>
  <si>
    <t>Silvia</t>
  </si>
  <si>
    <t>1999</t>
  </si>
  <si>
    <t>Daniela</t>
  </si>
  <si>
    <t>Kongyikova</t>
  </si>
  <si>
    <t>Prepočet na základe WAVA koeficientu pre poradie v rámci TBT</t>
  </si>
  <si>
    <t>Vek</t>
  </si>
  <si>
    <t>čas. prep.</t>
  </si>
  <si>
    <t>por. prep.</t>
  </si>
  <si>
    <t>koef.</t>
  </si>
  <si>
    <t>Age</t>
  </si>
  <si>
    <t>Distance</t>
  </si>
  <si>
    <t>OC sec</t>
  </si>
  <si>
    <t>OC</t>
  </si>
  <si>
    <t>8,0 km</t>
  </si>
  <si>
    <t>Ženy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</si>
  <si>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</si>
  <si>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</si>
  <si>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</si>
  <si>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</si>
  <si>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</si>
  <si>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</si>
  <si>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</si>
  <si>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</si>
  <si>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</si>
  <si>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</si>
  <si>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</si>
  <si>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</si>
  <si>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</si>
  <si>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</si>
  <si>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</si>
  <si>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</si>
  <si>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</si>
  <si>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</si>
  <si>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</si>
  <si>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</si>
  <si>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</si>
  <si>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</si>
  <si>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</si>
  <si>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</si>
  <si>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</si>
  <si>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</si>
  <si>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</si>
  <si>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</si>
  <si>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</si>
  <si>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</si>
  <si>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</si>
  <si>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</si>
  <si>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</si>
  <si>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</si>
  <si>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</si>
  <si>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</si>
  <si>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</si>
  <si>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</si>
  <si>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</si>
  <si>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</si>
  <si>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</si>
  <si>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</si>
  <si>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</si>
  <si>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</si>
  <si>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</si>
  <si>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</si>
  <si>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</si>
  <si>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</si>
  <si>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</si>
  <si>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</si>
  <si>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</si>
  <si>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</si>
  <si>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</si>
  <si>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</si>
  <si>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</si>
  <si>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</si>
  <si>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</si>
  <si>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</si>
  <si>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</si>
  <si>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</si>
  <si>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</si>
  <si>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</si>
  <si>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</si>
  <si>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</si>
  <si>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</si>
  <si>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</si>
  <si>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</si>
  <si>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</si>
  <si>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</si>
  <si>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</si>
  <si>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</si>
  <si>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</si>
  <si>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</si>
  <si>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</si>
  <si>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</si>
  <si>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</si>
  <si>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</si>
  <si>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</si>
  <si>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</si>
  <si>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</si>
  <si>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</si>
  <si>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</si>
  <si>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</si>
  <si>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</si>
  <si>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</si>
  <si>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</si>
  <si>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</si>
  <si>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</si>
  <si>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</si>
  <si>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</si>
  <si>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</si>
  <si>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</si>
  <si>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</si>
  <si>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</si>
  <si>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</si>
  <si>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</si>
  <si>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</si>
  <si>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</si>
  <si>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</si>
  <si>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</si>
  <si>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</si>
  <si>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</si>
  <si>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</si>
  <si>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</si>
  <si>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</si>
  <si>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</si>
  <si>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</si>
  <si>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Poradie</t>
  </si>
  <si>
    <t>Meno</t>
  </si>
  <si>
    <t>Priezvisko</t>
  </si>
  <si>
    <t>Ročník</t>
  </si>
  <si>
    <t>Klub:</t>
  </si>
  <si>
    <t>3kral</t>
  </si>
  <si>
    <t>Sumár</t>
  </si>
  <si>
    <t>ZBZ 2014</t>
  </si>
  <si>
    <t>TNB 2015</t>
  </si>
  <si>
    <t>26.12.2014 - 6.1.2015</t>
  </si>
  <si>
    <t>Trnavská bežecká trilógia 2014 - 2015</t>
  </si>
  <si>
    <t>Villach (Rakúsko)</t>
  </si>
  <si>
    <t>Kadlečíková</t>
  </si>
  <si>
    <t>Cyril</t>
  </si>
  <si>
    <t>Ambróz</t>
  </si>
  <si>
    <t xml:space="preserve">6500 m Muži </t>
  </si>
  <si>
    <t>Valachovič</t>
  </si>
  <si>
    <t>Jakub</t>
  </si>
  <si>
    <t>AC Malacky</t>
  </si>
  <si>
    <t>Brehovský</t>
  </si>
  <si>
    <t>1995</t>
  </si>
  <si>
    <t>Šulek</t>
  </si>
  <si>
    <t>Realiz BA</t>
  </si>
  <si>
    <t>Záhončík</t>
  </si>
  <si>
    <t>Dávid</t>
  </si>
  <si>
    <t>MŠK Borský Mikuláš</t>
  </si>
  <si>
    <t>Kostický</t>
  </si>
  <si>
    <t>Jankovič</t>
  </si>
  <si>
    <t xml:space="preserve">Marek </t>
  </si>
  <si>
    <t>Hupka</t>
  </si>
  <si>
    <t xml:space="preserve">Timotej </t>
  </si>
  <si>
    <t>Žigo</t>
  </si>
  <si>
    <t>Rojko</t>
  </si>
  <si>
    <t>Triatlon team Trnava</t>
  </si>
  <si>
    <t>Kurinec</t>
  </si>
  <si>
    <t>BC Dubnica</t>
  </si>
  <si>
    <t>Lubušky</t>
  </si>
  <si>
    <t>MTF TT</t>
  </si>
  <si>
    <t>Bokora</t>
  </si>
  <si>
    <t>Hlohovec</t>
  </si>
  <si>
    <t>Kvasnica</t>
  </si>
  <si>
    <t>Lančarič</t>
  </si>
  <si>
    <t>Drgoň</t>
  </si>
  <si>
    <t>Karel</t>
  </si>
  <si>
    <t>Bartoš</t>
  </si>
  <si>
    <t>MC Juel</t>
  </si>
  <si>
    <t>Hurajt</t>
  </si>
  <si>
    <t>Peciar</t>
  </si>
  <si>
    <t>Adam</t>
  </si>
  <si>
    <t>1987</t>
  </si>
  <si>
    <t>Cyklisti Trnava</t>
  </si>
  <si>
    <t>Hacaj</t>
  </si>
  <si>
    <t>Korec</t>
  </si>
  <si>
    <t>Dóka</t>
  </si>
  <si>
    <t>Piccard Senec</t>
  </si>
  <si>
    <t>Humel</t>
  </si>
  <si>
    <t>Robert</t>
  </si>
  <si>
    <t>FC Bulls Trnava</t>
  </si>
  <si>
    <t>Pobjecký</t>
  </si>
  <si>
    <t>CKK Smolenice</t>
  </si>
  <si>
    <t>Mišovič</t>
  </si>
  <si>
    <t>Kankara</t>
  </si>
  <si>
    <t>Kadlubiak</t>
  </si>
  <si>
    <t>Vlado</t>
  </si>
  <si>
    <t>Macháč</t>
  </si>
  <si>
    <t>Jobb</t>
  </si>
  <si>
    <t>Baluška</t>
  </si>
  <si>
    <t>Mika</t>
  </si>
  <si>
    <t>Fried</t>
  </si>
  <si>
    <t>Kristián</t>
  </si>
  <si>
    <t>Kukučka</t>
  </si>
  <si>
    <t>Pačes</t>
  </si>
  <si>
    <t>Viliam</t>
  </si>
  <si>
    <t>Ondrejech</t>
  </si>
  <si>
    <t>Drobeňa</t>
  </si>
  <si>
    <t>Indrišek</t>
  </si>
  <si>
    <t>Danovský</t>
  </si>
  <si>
    <t>Biely Kostol</t>
  </si>
  <si>
    <t>Kucharek</t>
  </si>
  <si>
    <t>Hrebík</t>
  </si>
  <si>
    <t>Drevené nohy Trnava</t>
  </si>
  <si>
    <t>Zvončín</t>
  </si>
  <si>
    <t>Jurkas</t>
  </si>
  <si>
    <t>F.E.O</t>
  </si>
  <si>
    <t>Senica</t>
  </si>
  <si>
    <t>Branický</t>
  </si>
  <si>
    <t>Čavojský</t>
  </si>
  <si>
    <t>Gabriš</t>
  </si>
  <si>
    <t>Poláček</t>
  </si>
  <si>
    <t>Ekhardt</t>
  </si>
  <si>
    <t>ŠAK SPŠ TT</t>
  </si>
  <si>
    <t>Cagala</t>
  </si>
  <si>
    <t>Lánik</t>
  </si>
  <si>
    <t>Palkovič</t>
  </si>
  <si>
    <t>Biľúk</t>
  </si>
  <si>
    <t>Gregor</t>
  </si>
  <si>
    <t>Babinec</t>
  </si>
  <si>
    <t>Dominik</t>
  </si>
  <si>
    <t>Rumanovský</t>
  </si>
  <si>
    <t>Dzíbela</t>
  </si>
  <si>
    <t>Colombo</t>
  </si>
  <si>
    <t>Pisár</t>
  </si>
  <si>
    <t>Kralovič</t>
  </si>
  <si>
    <t>firmička.sk</t>
  </si>
  <si>
    <t>Bročka</t>
  </si>
  <si>
    <t>Polakovič</t>
  </si>
  <si>
    <t>Jakúbek</t>
  </si>
  <si>
    <t>Maťaše</t>
  </si>
  <si>
    <t>Lukačovič</t>
  </si>
  <si>
    <t>Benda</t>
  </si>
  <si>
    <t>Gronský</t>
  </si>
  <si>
    <t>Bango</t>
  </si>
  <si>
    <t>Erik</t>
  </si>
  <si>
    <t>Roško</t>
  </si>
  <si>
    <t>BKVP Malacky</t>
  </si>
  <si>
    <t>Horváth</t>
  </si>
  <si>
    <t>TJ Ružindol</t>
  </si>
  <si>
    <t>Morvay</t>
  </si>
  <si>
    <t>Tóth</t>
  </si>
  <si>
    <t>Miloš</t>
  </si>
  <si>
    <t>Ďuriš</t>
  </si>
  <si>
    <t>1992</t>
  </si>
  <si>
    <t>Perún Gym Trnava</t>
  </si>
  <si>
    <t>Hupko</t>
  </si>
  <si>
    <t>ETI ELB</t>
  </si>
  <si>
    <t>zidlho.sk</t>
  </si>
  <si>
    <t>Beránek</t>
  </si>
  <si>
    <t>1968</t>
  </si>
  <si>
    <t>Zavar</t>
  </si>
  <si>
    <t>Zuzčák</t>
  </si>
  <si>
    <t>Maška</t>
  </si>
  <si>
    <t>1967</t>
  </si>
  <si>
    <t>Nezávislosť Trnava</t>
  </si>
  <si>
    <t>Autoška</t>
  </si>
  <si>
    <t>Igor</t>
  </si>
  <si>
    <t>Melicher</t>
  </si>
  <si>
    <t>Bobrik</t>
  </si>
  <si>
    <t>Radovan</t>
  </si>
  <si>
    <t>EMCO</t>
  </si>
  <si>
    <t>Osuský</t>
  </si>
  <si>
    <t>Trnavská 13</t>
  </si>
  <si>
    <t>Jurásek</t>
  </si>
  <si>
    <t>Klimo</t>
  </si>
  <si>
    <t>Čupka</t>
  </si>
  <si>
    <t>EMKO PK</t>
  </si>
  <si>
    <t>Július</t>
  </si>
  <si>
    <t>TJ Karpaty</t>
  </si>
  <si>
    <t>Belica</t>
  </si>
  <si>
    <t>Kongyik</t>
  </si>
  <si>
    <t>Chynoranský</t>
  </si>
  <si>
    <t>Trnavskí Bíli Medvedi</t>
  </si>
  <si>
    <t>Leskovský</t>
  </si>
  <si>
    <t>kralovský beh</t>
  </si>
  <si>
    <t>Krajčovič</t>
  </si>
  <si>
    <t>Karaba</t>
  </si>
  <si>
    <t>AFK Nové Mesto nad Váhom</t>
  </si>
  <si>
    <t>Hlavna</t>
  </si>
  <si>
    <t>OFK Bučany</t>
  </si>
  <si>
    <t>Rusnác</t>
  </si>
  <si>
    <t>Dvahovu</t>
  </si>
  <si>
    <t>TJ Dolná Krupá</t>
  </si>
  <si>
    <t>1939</t>
  </si>
  <si>
    <t>Hrnčírik</t>
  </si>
  <si>
    <t>Lokomotíva Vrútky</t>
  </si>
  <si>
    <t>Planka</t>
  </si>
  <si>
    <t>Vojtech</t>
  </si>
  <si>
    <t>Klimek</t>
  </si>
  <si>
    <t>Krazalkovič</t>
  </si>
  <si>
    <t>Športklub Soporňa</t>
  </si>
  <si>
    <t>Sládek</t>
  </si>
  <si>
    <t>BBS Bratislava</t>
  </si>
  <si>
    <t>6500 m Ženy</t>
  </si>
  <si>
    <t>Pešková</t>
  </si>
  <si>
    <t>Michaela</t>
  </si>
  <si>
    <t>Kovaříková</t>
  </si>
  <si>
    <t>Dominika</t>
  </si>
  <si>
    <t>Semanová</t>
  </si>
  <si>
    <t>Stúpalová</t>
  </si>
  <si>
    <t>Patrícia</t>
  </si>
  <si>
    <t>Špačince</t>
  </si>
  <si>
    <t>Lenghartová</t>
  </si>
  <si>
    <t>Daša</t>
  </si>
  <si>
    <t>Kapelová</t>
  </si>
  <si>
    <t>Rosová</t>
  </si>
  <si>
    <t>Ivana</t>
  </si>
  <si>
    <t>Helena</t>
  </si>
  <si>
    <t>Báčiková</t>
  </si>
  <si>
    <t>Machatová</t>
  </si>
  <si>
    <t>Kotvasová</t>
  </si>
  <si>
    <t>Elena</t>
  </si>
  <si>
    <t>Czeligová</t>
  </si>
  <si>
    <t>Strecká</t>
  </si>
  <si>
    <t>Palkovičová</t>
  </si>
  <si>
    <t>Dagmar</t>
  </si>
  <si>
    <t>Insanity Trnava</t>
  </si>
  <si>
    <t>Lužáková</t>
  </si>
  <si>
    <t>Bokorová</t>
  </si>
  <si>
    <t>Branická</t>
  </si>
  <si>
    <t>Heklová</t>
  </si>
  <si>
    <t>Klaudia</t>
  </si>
  <si>
    <t>Púčiková</t>
  </si>
  <si>
    <t>Kolínková</t>
  </si>
  <si>
    <t>Hečková</t>
  </si>
  <si>
    <t>Gabriela</t>
  </si>
  <si>
    <t>Chynoranská</t>
  </si>
  <si>
    <t>Alžbeta</t>
  </si>
  <si>
    <t>Brezovská</t>
  </si>
  <si>
    <t>Ružindol</t>
  </si>
  <si>
    <t>Filová</t>
  </si>
  <si>
    <t>Anita</t>
  </si>
  <si>
    <t>Macejáková</t>
  </si>
  <si>
    <t>Soňa</t>
  </si>
  <si>
    <t>Slovenský Červený Kríž</t>
  </si>
  <si>
    <t>Timotej</t>
  </si>
  <si>
    <t>Trnavský novoročný beh</t>
  </si>
  <si>
    <t>9600m Muži</t>
  </si>
  <si>
    <t>PORADIE V Trilógii</t>
  </si>
  <si>
    <t>Koef.</t>
  </si>
  <si>
    <t>čas. Prep.</t>
  </si>
  <si>
    <t>Piešťany</t>
  </si>
  <si>
    <t>00:38:28</t>
  </si>
  <si>
    <t>00:37:37</t>
  </si>
  <si>
    <t>00:33:14</t>
  </si>
  <si>
    <t>00:33:16</t>
  </si>
  <si>
    <t>Michalčík</t>
  </si>
  <si>
    <t>TJ Spartak Myjava</t>
  </si>
  <si>
    <t>00:34:03</t>
  </si>
  <si>
    <t>Orlický</t>
  </si>
  <si>
    <t>00:34:47</t>
  </si>
  <si>
    <t>Fáber</t>
  </si>
  <si>
    <t>Suchá nad Parnou</t>
  </si>
  <si>
    <t>00:36:05</t>
  </si>
  <si>
    <t>Slávia TT</t>
  </si>
  <si>
    <t>00:34:38</t>
  </si>
  <si>
    <t>00:36:28</t>
  </si>
  <si>
    <t>Almáši</t>
  </si>
  <si>
    <t>00:37:17</t>
  </si>
  <si>
    <t>00:47:00</t>
  </si>
  <si>
    <t>00:42:15</t>
  </si>
  <si>
    <t>00:40:20</t>
  </si>
  <si>
    <t>Jamrich</t>
  </si>
  <si>
    <t>STUBA</t>
  </si>
  <si>
    <t>00:37:29</t>
  </si>
  <si>
    <t>00:49:35</t>
  </si>
  <si>
    <t>Švejda</t>
  </si>
  <si>
    <t>Zdeněk</t>
  </si>
  <si>
    <t>Ak Borský Svätý Jur</t>
  </si>
  <si>
    <t>00:44:11</t>
  </si>
  <si>
    <t>00:38:16</t>
  </si>
  <si>
    <t>00:37:54</t>
  </si>
  <si>
    <t>Štibraný</t>
  </si>
  <si>
    <t>00:42:27</t>
  </si>
  <si>
    <t>00:39:06</t>
  </si>
  <si>
    <t>00:48:39</t>
  </si>
  <si>
    <t>00:38:07</t>
  </si>
  <si>
    <t>00:40:04</t>
  </si>
  <si>
    <t>00:40:23</t>
  </si>
  <si>
    <t>Šulko</t>
  </si>
  <si>
    <t>00:38:14</t>
  </si>
  <si>
    <t>00:42:45</t>
  </si>
  <si>
    <t>Axek s.r.o. Trnava</t>
  </si>
  <si>
    <t>00:46:05</t>
  </si>
  <si>
    <t>00:44:23</t>
  </si>
  <si>
    <t>Matejík</t>
  </si>
  <si>
    <t>Budmerice</t>
  </si>
  <si>
    <t>00:43:41</t>
  </si>
  <si>
    <t>00:45:42</t>
  </si>
  <si>
    <t>00:50:27</t>
  </si>
  <si>
    <t>Cepka</t>
  </si>
  <si>
    <t>00:40:03</t>
  </si>
  <si>
    <t>00:52:18</t>
  </si>
  <si>
    <t>AFK Nové Mesto n. Váhom</t>
  </si>
  <si>
    <t>00:46:04</t>
  </si>
  <si>
    <t>00:40:51</t>
  </si>
  <si>
    <t>00:40:30</t>
  </si>
  <si>
    <t>00:43:18</t>
  </si>
  <si>
    <t>KRB Tnava</t>
  </si>
  <si>
    <t>00:40:21</t>
  </si>
  <si>
    <t>00:42:10</t>
  </si>
  <si>
    <t>00:41:22</t>
  </si>
  <si>
    <t>Lokomotív Vrútky</t>
  </si>
  <si>
    <t>00:57:03</t>
  </si>
  <si>
    <t>00:48:58</t>
  </si>
  <si>
    <t>00:41:55</t>
  </si>
  <si>
    <t>00:48:37</t>
  </si>
  <si>
    <t>00:46:52</t>
  </si>
  <si>
    <t>00:41:28</t>
  </si>
  <si>
    <t>00:45:45</t>
  </si>
  <si>
    <t>Straška</t>
  </si>
  <si>
    <t>00:43:21</t>
  </si>
  <si>
    <t>00:42:06</t>
  </si>
  <si>
    <t>Štefunko</t>
  </si>
  <si>
    <t>Šimon</t>
  </si>
  <si>
    <t>Stegmann</t>
  </si>
  <si>
    <t>00:42:22</t>
  </si>
  <si>
    <t>Šipkovský</t>
  </si>
  <si>
    <t>Boris</t>
  </si>
  <si>
    <t>00:42:21</t>
  </si>
  <si>
    <t>Vizváry</t>
  </si>
  <si>
    <t>Mikuláš</t>
  </si>
  <si>
    <t>00:42:26</t>
  </si>
  <si>
    <t>Antaška</t>
  </si>
  <si>
    <t xml:space="preserve">Igor </t>
  </si>
  <si>
    <t>00:45:39</t>
  </si>
  <si>
    <t>00:47:48</t>
  </si>
  <si>
    <t>00:52:51</t>
  </si>
  <si>
    <t>Filo</t>
  </si>
  <si>
    <t xml:space="preserve">Marián </t>
  </si>
  <si>
    <t>00:49:09</t>
  </si>
  <si>
    <t>00:48:00</t>
  </si>
  <si>
    <t>00:43:30</t>
  </si>
  <si>
    <t>Kapoš</t>
  </si>
  <si>
    <t>00:48:36</t>
  </si>
  <si>
    <t>00:47:16</t>
  </si>
  <si>
    <t>00:53:01</t>
  </si>
  <si>
    <t>Polačik</t>
  </si>
  <si>
    <t>00:46:25</t>
  </si>
  <si>
    <t>Mrázik</t>
  </si>
  <si>
    <t>Penati</t>
  </si>
  <si>
    <t>00:47:10</t>
  </si>
  <si>
    <t>00:45:02</t>
  </si>
  <si>
    <t>00:47:37</t>
  </si>
  <si>
    <t>Hoblík</t>
  </si>
  <si>
    <t>00:44:00</t>
  </si>
  <si>
    <t>00:44:38</t>
  </si>
  <si>
    <t>Martinec</t>
  </si>
  <si>
    <t>00:50:18</t>
  </si>
  <si>
    <t>00:48:48</t>
  </si>
  <si>
    <t>00:45:34</t>
  </si>
  <si>
    <t>Tajnár</t>
  </si>
  <si>
    <t>Bielik</t>
  </si>
  <si>
    <t>Cross Gym</t>
  </si>
  <si>
    <t>00:46:32</t>
  </si>
  <si>
    <t>00:47:18</t>
  </si>
  <si>
    <t>Obec Gáň</t>
  </si>
  <si>
    <t>00:59:39</t>
  </si>
  <si>
    <t>Miklánek</t>
  </si>
  <si>
    <t>Belko</t>
  </si>
  <si>
    <t>Šenkvice</t>
  </si>
  <si>
    <t>00:49:01</t>
  </si>
  <si>
    <t>Norbert</t>
  </si>
  <si>
    <t>00:49:34</t>
  </si>
  <si>
    <t>Holéczy</t>
  </si>
  <si>
    <t>00:49:14</t>
  </si>
  <si>
    <t>Koprda</t>
  </si>
  <si>
    <t>PUDP</t>
  </si>
  <si>
    <t>00:46:20</t>
  </si>
  <si>
    <t>00:47:07</t>
  </si>
  <si>
    <t>00:46:30</t>
  </si>
  <si>
    <t>Holec</t>
  </si>
  <si>
    <t>00:48:10</t>
  </si>
  <si>
    <t>00:49:51</t>
  </si>
  <si>
    <t>00:46:56</t>
  </si>
  <si>
    <t>00:47:09</t>
  </si>
  <si>
    <t>00:47:11</t>
  </si>
  <si>
    <t>00:49:05</t>
  </si>
  <si>
    <t>00:47:21</t>
  </si>
  <si>
    <t>Uhnavý</t>
  </si>
  <si>
    <t>00:47:30</t>
  </si>
  <si>
    <t>00:48:05</t>
  </si>
  <si>
    <t>Husár</t>
  </si>
  <si>
    <t>00:48:40</t>
  </si>
  <si>
    <t>1953</t>
  </si>
  <si>
    <t>01:00:28</t>
  </si>
  <si>
    <t>00:54:15</t>
  </si>
  <si>
    <t>00:51:13</t>
  </si>
  <si>
    <t>00:48:46</t>
  </si>
  <si>
    <t>00:48:44</t>
  </si>
  <si>
    <t>Privozník</t>
  </si>
  <si>
    <t>00:48:45</t>
  </si>
  <si>
    <t>Ottinger</t>
  </si>
  <si>
    <t>00:49:52</t>
  </si>
  <si>
    <t>01:03:50</t>
  </si>
  <si>
    <t>ŠAK SPŠ Trnava</t>
  </si>
  <si>
    <t>00:50:17</t>
  </si>
  <si>
    <t>00:58:39</t>
  </si>
  <si>
    <t xml:space="preserve">Jozef </t>
  </si>
  <si>
    <t>00:55:07</t>
  </si>
  <si>
    <t>00:54:20</t>
  </si>
  <si>
    <t>Spál</t>
  </si>
  <si>
    <t>00:51:59</t>
  </si>
  <si>
    <t>Lepšia Trnava</t>
  </si>
  <si>
    <t>00:52:00</t>
  </si>
  <si>
    <t>Lukáč</t>
  </si>
  <si>
    <t>00:53:12</t>
  </si>
  <si>
    <t>00:56:40</t>
  </si>
  <si>
    <t>Rodák</t>
  </si>
  <si>
    <t>00:54:17</t>
  </si>
  <si>
    <t>9600m Ženy</t>
  </si>
  <si>
    <t>Komárňanská</t>
  </si>
  <si>
    <t>Durcová</t>
  </si>
  <si>
    <t>00:39:13</t>
  </si>
  <si>
    <t>Kongyiková</t>
  </si>
  <si>
    <t>00:47:06</t>
  </si>
  <si>
    <t>00:46:54</t>
  </si>
  <si>
    <t>00:47:03</t>
  </si>
  <si>
    <t>00:48:33</t>
  </si>
  <si>
    <t>Matovičová</t>
  </si>
  <si>
    <t>00:48:11</t>
  </si>
  <si>
    <t>Mokrzecka</t>
  </si>
  <si>
    <t>Marzena</t>
  </si>
  <si>
    <t xml:space="preserve">Wegorzewo </t>
  </si>
  <si>
    <t>00:52:48</t>
  </si>
  <si>
    <t>Tiklová</t>
  </si>
  <si>
    <t>00:49:37</t>
  </si>
  <si>
    <t>00:49:48</t>
  </si>
  <si>
    <t>00:49:56</t>
  </si>
  <si>
    <t>Junisová</t>
  </si>
  <si>
    <t>Anna</t>
  </si>
  <si>
    <t>00:50:02</t>
  </si>
  <si>
    <t>Genčurová</t>
  </si>
  <si>
    <t>Jana</t>
  </si>
  <si>
    <t>00:51:51</t>
  </si>
  <si>
    <t>00:52:09</t>
  </si>
  <si>
    <t>Smoradová</t>
  </si>
  <si>
    <t>Renáta</t>
  </si>
  <si>
    <t>00:52:56</t>
  </si>
  <si>
    <t>Bartovičová</t>
  </si>
  <si>
    <t>Barbara</t>
  </si>
  <si>
    <t>00:53:26</t>
  </si>
  <si>
    <t>00:53:14</t>
  </si>
  <si>
    <t>Benčúriková</t>
  </si>
  <si>
    <t>00:53:27</t>
  </si>
  <si>
    <t>Hergottová</t>
  </si>
  <si>
    <t>Jitka</t>
  </si>
  <si>
    <t>Fesak Team Trnava</t>
  </si>
  <si>
    <t>00:58:40</t>
  </si>
  <si>
    <t>00:55:05</t>
  </si>
  <si>
    <t>00:56:41</t>
  </si>
  <si>
    <t>00:57:02</t>
  </si>
  <si>
    <t>Masárová</t>
  </si>
  <si>
    <t xml:space="preserve">Zuzana </t>
  </si>
  <si>
    <t>01:00:00</t>
  </si>
  <si>
    <t>Triatlon TT</t>
  </si>
  <si>
    <t>00:58:56</t>
  </si>
  <si>
    <t>Rožňáková</t>
  </si>
  <si>
    <t>Eva</t>
  </si>
  <si>
    <t>00:58:14</t>
  </si>
  <si>
    <t>01:00:18</t>
  </si>
  <si>
    <t>Szeligová</t>
  </si>
  <si>
    <t>Zimný beh zdravia</t>
  </si>
  <si>
    <t>Muži</t>
  </si>
  <si>
    <t>Konečné Výsledky</t>
  </si>
  <si>
    <t>Trojkráľova šestka XVI. ročník</t>
  </si>
  <si>
    <t>POR. KAT.</t>
  </si>
  <si>
    <t>CELK. POR.</t>
  </si>
  <si>
    <t>0:21:48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</si>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</sst>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mm:ss.0;@"/>
    <numFmt numFmtId="182" formatCode="[$-F400]h:mm:ss\ AM/PM"/>
    <numFmt numFmtId="183" formatCode="[$-409]h:mm:ss\ AM/PM"/>
    <numFmt numFmtId="184" formatCode="h:mm:ss;@"/>
    <numFmt numFmtId="185" formatCode="[$-409]dddd\,\ mmmm\ dd\,\ yyyy"/>
  </numFmts>
  <fonts count="57"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"/>
      <family val="2"/>
    </font>
    <font>
      <b/>
      <sz val="11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20"/>
      <color indexed="9"/>
      <name val="Calibri"/>
      <family val="2"/>
    </font>
    <font>
      <b/>
      <sz val="16"/>
      <color indexed="9"/>
      <name val="Calibri"/>
      <family val="2"/>
    </font>
    <font>
      <b/>
      <sz val="11"/>
      <color indexed="9"/>
      <name val="Arial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theme="0"/>
      <name val="Arial"/>
      <family val="2"/>
    </font>
    <font>
      <b/>
      <sz val="18"/>
      <color theme="0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51" applyFont="1" applyProtection="1">
      <alignment/>
      <protection hidden="1"/>
    </xf>
    <xf numFmtId="0" fontId="6" fillId="0" borderId="0" xfId="5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18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horizontal="right"/>
    </xf>
    <xf numFmtId="0" fontId="1" fillId="34" borderId="19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82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vertical="center" wrapText="1"/>
    </xf>
    <xf numFmtId="182" fontId="0" fillId="34" borderId="21" xfId="0" applyNumberFormat="1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10" fillId="34" borderId="22" xfId="66" applyFont="1" applyFill="1" applyBorder="1" applyAlignment="1">
      <alignment horizontal="center"/>
    </xf>
    <xf numFmtId="0" fontId="10" fillId="34" borderId="23" xfId="66" applyFont="1" applyFill="1" applyBorder="1" applyAlignment="1">
      <alignment horizontal="center"/>
    </xf>
    <xf numFmtId="0" fontId="10" fillId="34" borderId="24" xfId="66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5" borderId="25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 horizontal="right" vertical="center"/>
    </xf>
    <xf numFmtId="0" fontId="11" fillId="0" borderId="0" xfId="0" applyFont="1" applyAlignment="1">
      <alignment/>
    </xf>
    <xf numFmtId="0" fontId="32" fillId="0" borderId="0" xfId="50" applyAlignment="1">
      <alignment vertical="center"/>
      <protection/>
    </xf>
    <xf numFmtId="0" fontId="50" fillId="0" borderId="11" xfId="50" applyFont="1" applyBorder="1" applyAlignment="1">
      <alignment horizontal="center" vertical="center"/>
      <protection/>
    </xf>
    <xf numFmtId="0" fontId="50" fillId="0" borderId="0" xfId="50" applyFont="1" applyBorder="1" applyAlignment="1">
      <alignment horizontal="center" vertical="center"/>
      <protection/>
    </xf>
    <xf numFmtId="0" fontId="32" fillId="0" borderId="0" xfId="50" applyBorder="1">
      <alignment/>
      <protection/>
    </xf>
    <xf numFmtId="0" fontId="32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32" fillId="0" borderId="0" xfId="50" applyBorder="1" applyAlignment="1">
      <alignment horizontal="center" vertical="center"/>
      <protection/>
    </xf>
    <xf numFmtId="182" fontId="34" fillId="0" borderId="0" xfId="50" applyNumberFormat="1" applyFont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182" fontId="32" fillId="0" borderId="0" xfId="50" applyNumberFormat="1" applyBorder="1">
      <alignment/>
      <protection/>
    </xf>
    <xf numFmtId="0" fontId="32" fillId="0" borderId="0" xfId="50" applyBorder="1" applyAlignment="1">
      <alignment horizontal="right"/>
      <protection/>
    </xf>
    <xf numFmtId="21" fontId="4" fillId="0" borderId="0" xfId="50" applyNumberFormat="1" applyFont="1" applyBorder="1" applyAlignment="1">
      <alignment horizontal="center" vertical="center"/>
      <protection/>
    </xf>
    <xf numFmtId="20" fontId="34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34" fillId="0" borderId="0" xfId="50" applyFont="1" applyAlignment="1">
      <alignment horizontal="center" vertical="center"/>
      <protection/>
    </xf>
    <xf numFmtId="0" fontId="32" fillId="0" borderId="0" xfId="50" applyAlignment="1">
      <alignment horizontal="center" vertical="center"/>
      <protection/>
    </xf>
    <xf numFmtId="21" fontId="34" fillId="0" borderId="13" xfId="50" applyNumberFormat="1" applyFont="1" applyBorder="1" applyAlignment="1">
      <alignment horizontal="center" vertical="center"/>
      <protection/>
    </xf>
    <xf numFmtId="21" fontId="4" fillId="0" borderId="13" xfId="50" applyNumberFormat="1" applyFont="1" applyBorder="1" applyAlignment="1">
      <alignment horizontal="center" vertical="center"/>
      <protection/>
    </xf>
    <xf numFmtId="182" fontId="34" fillId="0" borderId="13" xfId="50" applyNumberFormat="1" applyFont="1" applyBorder="1" applyAlignment="1">
      <alignment horizontal="center" vertical="center"/>
      <protection/>
    </xf>
    <xf numFmtId="49" fontId="34" fillId="0" borderId="13" xfId="50" applyNumberFormat="1" applyFont="1" applyBorder="1" applyAlignment="1">
      <alignment horizontal="center" vertical="center"/>
      <protection/>
    </xf>
    <xf numFmtId="0" fontId="51" fillId="34" borderId="20" xfId="50" applyFont="1" applyFill="1" applyBorder="1" applyAlignment="1">
      <alignment horizontal="center" vertical="center" wrapText="1"/>
      <protection/>
    </xf>
    <xf numFmtId="0" fontId="51" fillId="34" borderId="17" xfId="50" applyFont="1" applyFill="1" applyBorder="1" applyAlignment="1">
      <alignment horizontal="center" vertical="center" wrapText="1"/>
      <protection/>
    </xf>
    <xf numFmtId="0" fontId="51" fillId="34" borderId="17" xfId="50" applyFont="1" applyFill="1" applyBorder="1" applyAlignment="1">
      <alignment horizontal="left" vertical="center" wrapText="1"/>
      <protection/>
    </xf>
    <xf numFmtId="0" fontId="51" fillId="34" borderId="17" xfId="50" applyFont="1" applyFill="1" applyBorder="1" applyAlignment="1">
      <alignment vertical="center" wrapText="1"/>
      <protection/>
    </xf>
    <xf numFmtId="0" fontId="51" fillId="34" borderId="19" xfId="50" applyFont="1" applyFill="1" applyBorder="1" applyAlignment="1">
      <alignment horizontal="center" vertical="center" wrapText="1"/>
      <protection/>
    </xf>
    <xf numFmtId="0" fontId="0" fillId="34" borderId="17" xfId="50" applyFont="1" applyFill="1" applyBorder="1" applyAlignment="1">
      <alignment vertical="center"/>
      <protection/>
    </xf>
    <xf numFmtId="182" fontId="0" fillId="34" borderId="17" xfId="50" applyNumberFormat="1" applyFont="1" applyFill="1" applyBorder="1" applyAlignment="1">
      <alignment vertical="center"/>
      <protection/>
    </xf>
    <xf numFmtId="0" fontId="0" fillId="34" borderId="18" xfId="50" applyFont="1" applyFill="1" applyBorder="1" applyAlignment="1">
      <alignment horizontal="center" vertical="center"/>
      <protection/>
    </xf>
    <xf numFmtId="0" fontId="52" fillId="36" borderId="0" xfId="0" applyFont="1" applyFill="1" applyBorder="1" applyAlignment="1">
      <alignment horizontal="center"/>
    </xf>
    <xf numFmtId="44" fontId="52" fillId="36" borderId="0" xfId="41" applyFont="1" applyFill="1" applyBorder="1" applyAlignment="1">
      <alignment horizontal="center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0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36" borderId="0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0" fontId="49" fillId="36" borderId="0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52" fillId="36" borderId="11" xfId="50" applyFont="1" applyFill="1" applyBorder="1" applyAlignment="1">
      <alignment horizontal="center" vertical="center" wrapText="1"/>
      <protection/>
    </xf>
    <xf numFmtId="0" fontId="52" fillId="36" borderId="0" xfId="50" applyFont="1" applyFill="1" applyBorder="1" applyAlignment="1">
      <alignment horizontal="center" vertical="center" wrapText="1"/>
      <protection/>
    </xf>
    <xf numFmtId="0" fontId="49" fillId="36" borderId="0" xfId="50" applyFont="1" applyFill="1" applyBorder="1" applyAlignment="1">
      <alignment horizontal="center"/>
      <protection/>
    </xf>
    <xf numFmtId="0" fontId="56" fillId="34" borderId="25" xfId="50" applyFont="1" applyFill="1" applyBorder="1" applyAlignment="1">
      <alignment horizontal="left" vertical="center"/>
      <protection/>
    </xf>
    <xf numFmtId="0" fontId="56" fillId="34" borderId="10" xfId="50" applyFont="1" applyFill="1" applyBorder="1" applyAlignment="1">
      <alignment horizontal="left" vertical="center"/>
      <protection/>
    </xf>
    <xf numFmtId="0" fontId="56" fillId="34" borderId="21" xfId="50" applyFont="1" applyFill="1" applyBorder="1" applyAlignment="1">
      <alignment horizontal="left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40 % - zvýraznenie3_010114_tnb_tbt_v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urrency 2" xfId="35"/>
    <cellStyle name="Comma" xfId="36"/>
    <cellStyle name="Comma [0]" xfId="37"/>
    <cellStyle name="Hyperlink" xfId="38"/>
    <cellStyle name="Chybně" xfId="39"/>
    <cellStyle name="Kontrolní buňka" xfId="40"/>
    <cellStyle name="Currency" xfId="41"/>
    <cellStyle name="měny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 2" xfId="50"/>
    <cellStyle name="normálne_010112_tnb_tbt_v" xfId="51"/>
    <cellStyle name="normální 2" xfId="52"/>
    <cellStyle name="normální 3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BM_AD~1\AppData\Local\Temp\261214_zbz_tbt_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BM_AD~1\AppData\Local\Temp\060115_3kral6_tbt_v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BZ 2014 9,6 km"/>
      <sheetName val="ZBZ 2014 3,2 km"/>
      <sheetName val="ZBT 2014 - 2015"/>
      <sheetName val="WAVA"/>
    </sheetNames>
    <sheetDataSet>
      <sheetData sheetId="3">
        <row r="1">
          <cell r="A1" t="str">
            <v>Age</v>
          </cell>
          <cell r="B1" t="str">
            <v>Distance</v>
          </cell>
          <cell r="C1" t="str">
            <v>OC sec</v>
          </cell>
          <cell r="D1" t="str">
            <v>OC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M1">
            <v>91</v>
          </cell>
          <cell r="CN1">
            <v>92</v>
          </cell>
          <cell r="CO1">
            <v>93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T1">
            <v>98</v>
          </cell>
          <cell r="CU1">
            <v>99</v>
          </cell>
          <cell r="CV1">
            <v>100</v>
          </cell>
        </row>
        <row r="2">
          <cell r="B2" t="str">
            <v>9,1 km</v>
          </cell>
          <cell r="E2">
            <v>0.6526</v>
          </cell>
          <cell r="F2">
            <v>0.6899</v>
          </cell>
          <cell r="G2">
            <v>0.725</v>
          </cell>
          <cell r="H2">
            <v>0.7579</v>
          </cell>
          <cell r="I2">
            <v>0.7886</v>
          </cell>
          <cell r="J2">
            <v>0.8171</v>
          </cell>
          <cell r="K2">
            <v>0.8434</v>
          </cell>
          <cell r="L2">
            <v>0.8675</v>
          </cell>
          <cell r="M2">
            <v>0.8894</v>
          </cell>
          <cell r="N2">
            <v>0.9091</v>
          </cell>
          <cell r="O2">
            <v>0.9266</v>
          </cell>
          <cell r="P2">
            <v>0.9419</v>
          </cell>
          <cell r="Q2">
            <v>0.955</v>
          </cell>
          <cell r="R2">
            <v>0.967</v>
          </cell>
          <cell r="S2">
            <v>0.979</v>
          </cell>
          <cell r="T2">
            <v>0.9893</v>
          </cell>
          <cell r="U2">
            <v>0.9961</v>
          </cell>
          <cell r="V2">
            <v>0.9996</v>
          </cell>
          <cell r="W2">
            <v>1</v>
          </cell>
          <cell r="X2">
            <v>1</v>
          </cell>
          <cell r="Y2">
            <v>1</v>
          </cell>
          <cell r="Z2">
            <v>1</v>
          </cell>
          <cell r="AA2">
            <v>1</v>
          </cell>
          <cell r="AB2">
            <v>0.9999</v>
          </cell>
          <cell r="AC2">
            <v>0.9991</v>
          </cell>
          <cell r="AD2">
            <v>0.9975</v>
          </cell>
          <cell r="AE2">
            <v>0.9952</v>
          </cell>
          <cell r="AF2">
            <v>0.9922</v>
          </cell>
          <cell r="AG2">
            <v>0.9885</v>
          </cell>
          <cell r="AH2">
            <v>0.984</v>
          </cell>
          <cell r="AI2">
            <v>0.9788</v>
          </cell>
          <cell r="AJ2">
            <v>0.9729</v>
          </cell>
          <cell r="AK2">
            <v>0.9662</v>
          </cell>
          <cell r="AL2">
            <v>0.9592</v>
          </cell>
          <cell r="AM2">
            <v>0.9521</v>
          </cell>
          <cell r="AN2">
            <v>0.9451</v>
          </cell>
          <cell r="AO2">
            <v>0.938</v>
          </cell>
          <cell r="AP2">
            <v>0.931</v>
          </cell>
          <cell r="AQ2">
            <v>0.924</v>
          </cell>
          <cell r="AR2">
            <v>0.9169</v>
          </cell>
          <cell r="AS2">
            <v>0.9099</v>
          </cell>
          <cell r="AT2">
            <v>0.9028</v>
          </cell>
          <cell r="AU2">
            <v>0.8958</v>
          </cell>
          <cell r="AV2">
            <v>0.8888</v>
          </cell>
          <cell r="AW2">
            <v>0.8817</v>
          </cell>
          <cell r="AX2">
            <v>0.8747</v>
          </cell>
          <cell r="AY2">
            <v>0.8676</v>
          </cell>
          <cell r="AZ2">
            <v>0.8606</v>
          </cell>
          <cell r="BA2">
            <v>0.8536</v>
          </cell>
          <cell r="BB2">
            <v>0.8465</v>
          </cell>
          <cell r="BC2">
            <v>0.8395</v>
          </cell>
          <cell r="BD2">
            <v>0.8324</v>
          </cell>
          <cell r="BE2">
            <v>0.8254</v>
          </cell>
          <cell r="BF2">
            <v>0.8184</v>
          </cell>
          <cell r="BG2">
            <v>0.8113</v>
          </cell>
          <cell r="BH2">
            <v>0.8043</v>
          </cell>
          <cell r="BI2">
            <v>0.7972</v>
          </cell>
          <cell r="BJ2">
            <v>0.7902</v>
          </cell>
          <cell r="BK2">
            <v>0.7832</v>
          </cell>
          <cell r="BL2">
            <v>0.7761</v>
          </cell>
          <cell r="BM2">
            <v>0.7691</v>
          </cell>
          <cell r="BN2">
            <v>0.762</v>
          </cell>
          <cell r="BO2">
            <v>0.755</v>
          </cell>
          <cell r="BP2">
            <v>0.7479</v>
          </cell>
          <cell r="BQ2">
            <v>0.7402</v>
          </cell>
          <cell r="BR2">
            <v>0.7319</v>
          </cell>
          <cell r="BS2">
            <v>0.723</v>
          </cell>
          <cell r="BT2">
            <v>0.7134</v>
          </cell>
          <cell r="BU2">
            <v>0.7031</v>
          </cell>
          <cell r="BV2">
            <v>0.6923</v>
          </cell>
          <cell r="BW2">
            <v>0.6808</v>
          </cell>
          <cell r="BX2">
            <v>0.6687</v>
          </cell>
          <cell r="BY2">
            <v>0.6559</v>
          </cell>
          <cell r="BZ2">
            <v>0.6425</v>
          </cell>
          <cell r="CA2">
            <v>0.6285</v>
          </cell>
          <cell r="CB2">
            <v>0.6138</v>
          </cell>
          <cell r="CC2">
            <v>0.5985</v>
          </cell>
          <cell r="CD2">
            <v>0.5825</v>
          </cell>
          <cell r="CE2">
            <v>0.566</v>
          </cell>
          <cell r="CF2">
            <v>0.5488</v>
          </cell>
          <cell r="CG2">
            <v>0.5309</v>
          </cell>
          <cell r="CH2">
            <v>0.5124</v>
          </cell>
          <cell r="CI2">
            <v>0.4933</v>
          </cell>
          <cell r="CJ2">
            <v>0.4735</v>
          </cell>
          <cell r="CK2">
            <v>0.4531</v>
          </cell>
          <cell r="CL2">
            <v>0.4321</v>
          </cell>
          <cell r="CM2">
            <v>0.4104</v>
          </cell>
          <cell r="CN2">
            <v>0.3881</v>
          </cell>
          <cell r="CO2">
            <v>0.3652</v>
          </cell>
          <cell r="CP2">
            <v>0.3416</v>
          </cell>
          <cell r="CQ2">
            <v>0.3174</v>
          </cell>
          <cell r="CR2">
            <v>0.2926</v>
          </cell>
          <cell r="CS2">
            <v>0.2671</v>
          </cell>
          <cell r="CT2">
            <v>0.2409</v>
          </cell>
          <cell r="CU2">
            <v>0.2142</v>
          </cell>
          <cell r="CV2">
            <v>0.1868</v>
          </cell>
        </row>
        <row r="5">
          <cell r="A5" t="str">
            <v>Age</v>
          </cell>
          <cell r="B5" t="str">
            <v>Distance</v>
          </cell>
          <cell r="C5" t="str">
            <v>OC sec</v>
          </cell>
          <cell r="D5" t="str">
            <v>OC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  <cell r="BG5">
            <v>59</v>
          </cell>
          <cell r="BH5">
            <v>60</v>
          </cell>
          <cell r="BI5">
            <v>61</v>
          </cell>
          <cell r="BJ5">
            <v>62</v>
          </cell>
          <cell r="BK5">
            <v>63</v>
          </cell>
          <cell r="BL5">
            <v>64</v>
          </cell>
          <cell r="BM5">
            <v>65</v>
          </cell>
          <cell r="BN5">
            <v>66</v>
          </cell>
          <cell r="BO5">
            <v>67</v>
          </cell>
          <cell r="BP5">
            <v>68</v>
          </cell>
          <cell r="BQ5">
            <v>69</v>
          </cell>
          <cell r="BR5">
            <v>70</v>
          </cell>
          <cell r="BS5">
            <v>71</v>
          </cell>
          <cell r="BT5">
            <v>72</v>
          </cell>
          <cell r="BU5">
            <v>73</v>
          </cell>
          <cell r="BV5">
            <v>74</v>
          </cell>
          <cell r="BW5">
            <v>75</v>
          </cell>
          <cell r="BX5">
            <v>76</v>
          </cell>
          <cell r="BY5">
            <v>77</v>
          </cell>
          <cell r="BZ5">
            <v>78</v>
          </cell>
          <cell r="CA5">
            <v>79</v>
          </cell>
          <cell r="CB5">
            <v>80</v>
          </cell>
          <cell r="CC5">
            <v>81</v>
          </cell>
          <cell r="CD5">
            <v>82</v>
          </cell>
          <cell r="CE5">
            <v>83</v>
          </cell>
          <cell r="CF5">
            <v>84</v>
          </cell>
          <cell r="CG5">
            <v>85</v>
          </cell>
          <cell r="CH5">
            <v>86</v>
          </cell>
          <cell r="CI5">
            <v>87</v>
          </cell>
          <cell r="CJ5">
            <v>88</v>
          </cell>
          <cell r="CK5">
            <v>89</v>
          </cell>
          <cell r="CL5">
            <v>90</v>
          </cell>
          <cell r="CM5">
            <v>91</v>
          </cell>
          <cell r="CN5">
            <v>92</v>
          </cell>
          <cell r="CO5">
            <v>93</v>
          </cell>
          <cell r="CP5">
            <v>94</v>
          </cell>
          <cell r="CQ5">
            <v>95</v>
          </cell>
          <cell r="CR5">
            <v>96</v>
          </cell>
          <cell r="CS5">
            <v>97</v>
          </cell>
          <cell r="CT5">
            <v>98</v>
          </cell>
          <cell r="CU5">
            <v>99</v>
          </cell>
          <cell r="CV5">
            <v>100</v>
          </cell>
        </row>
        <row r="6">
          <cell r="B6" t="str">
            <v>9,1 km</v>
          </cell>
          <cell r="C6">
            <v>1452</v>
          </cell>
          <cell r="D6">
            <v>0.016805555555555556</v>
          </cell>
          <cell r="E6">
            <v>0.725</v>
          </cell>
          <cell r="F6">
            <v>0.7579</v>
          </cell>
          <cell r="G6">
            <v>0.7886</v>
          </cell>
          <cell r="H6">
            <v>0.8171</v>
          </cell>
          <cell r="I6">
            <v>0.8434</v>
          </cell>
          <cell r="J6">
            <v>0.8675</v>
          </cell>
          <cell r="K6">
            <v>0.8894</v>
          </cell>
          <cell r="L6">
            <v>0.9091</v>
          </cell>
          <cell r="M6">
            <v>0.9266</v>
          </cell>
          <cell r="N6">
            <v>0.9419</v>
          </cell>
          <cell r="O6">
            <v>0.955</v>
          </cell>
          <cell r="P6">
            <v>0.967</v>
          </cell>
          <cell r="Q6">
            <v>0.979</v>
          </cell>
          <cell r="R6">
            <v>0.9893</v>
          </cell>
          <cell r="S6">
            <v>0.9961</v>
          </cell>
          <cell r="T6">
            <v>0.9996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0.9997</v>
          </cell>
          <cell r="AE6">
            <v>0.9989</v>
          </cell>
          <cell r="AF6">
            <v>0.9976</v>
          </cell>
          <cell r="AG6">
            <v>0.9957</v>
          </cell>
          <cell r="AH6">
            <v>0.9934</v>
          </cell>
          <cell r="AI6">
            <v>0.9904</v>
          </cell>
          <cell r="AJ6">
            <v>0.987</v>
          </cell>
          <cell r="AK6">
            <v>0.983</v>
          </cell>
          <cell r="AL6">
            <v>0.9785</v>
          </cell>
          <cell r="AM6">
            <v>0.9734</v>
          </cell>
          <cell r="AN6">
            <v>0.9678</v>
          </cell>
          <cell r="AO6">
            <v>0.9617</v>
          </cell>
          <cell r="AP6">
            <v>0.9551</v>
          </cell>
          <cell r="AQ6">
            <v>0.9479</v>
          </cell>
          <cell r="AR6">
            <v>0.9402</v>
          </cell>
          <cell r="AS6">
            <v>0.9319</v>
          </cell>
          <cell r="AT6">
            <v>0.9232</v>
          </cell>
          <cell r="AU6">
            <v>0.9139</v>
          </cell>
          <cell r="AV6">
            <v>0.904</v>
          </cell>
          <cell r="AW6">
            <v>0.8937</v>
          </cell>
          <cell r="AX6">
            <v>0.8828</v>
          </cell>
          <cell r="AY6">
            <v>0.8719</v>
          </cell>
          <cell r="AZ6">
            <v>0.861</v>
          </cell>
          <cell r="BA6">
            <v>0.8501</v>
          </cell>
          <cell r="BB6">
            <v>0.8392</v>
          </cell>
          <cell r="BC6">
            <v>0.8283</v>
          </cell>
          <cell r="BD6">
            <v>0.8174</v>
          </cell>
          <cell r="BE6">
            <v>0.8065</v>
          </cell>
          <cell r="BF6">
            <v>0.7956</v>
          </cell>
          <cell r="BG6">
            <v>0.7847</v>
          </cell>
          <cell r="BH6">
            <v>0.7738</v>
          </cell>
          <cell r="BI6">
            <v>0.7629</v>
          </cell>
          <cell r="BJ6">
            <v>0.752</v>
          </cell>
          <cell r="BK6">
            <v>0.7411</v>
          </cell>
          <cell r="BL6">
            <v>0.7302</v>
          </cell>
          <cell r="BM6">
            <v>0.7193</v>
          </cell>
          <cell r="BN6">
            <v>0.7084</v>
          </cell>
          <cell r="BO6">
            <v>0.6975</v>
          </cell>
          <cell r="BP6">
            <v>0.6866</v>
          </cell>
          <cell r="BQ6">
            <v>0.6757</v>
          </cell>
          <cell r="BR6">
            <v>0.6648</v>
          </cell>
          <cell r="BS6">
            <v>0.6539</v>
          </cell>
          <cell r="BT6">
            <v>0.643</v>
          </cell>
          <cell r="BU6">
            <v>0.6321</v>
          </cell>
          <cell r="BV6">
            <v>0.6212</v>
          </cell>
          <cell r="BW6">
            <v>0.6103</v>
          </cell>
          <cell r="BX6">
            <v>0.5994</v>
          </cell>
          <cell r="BY6">
            <v>0.5885</v>
          </cell>
          <cell r="BZ6">
            <v>0.5776</v>
          </cell>
          <cell r="CA6">
            <v>0.5667</v>
          </cell>
          <cell r="CB6">
            <v>0.5552</v>
          </cell>
          <cell r="CC6">
            <v>0.5425</v>
          </cell>
          <cell r="CD6">
            <v>0.5286</v>
          </cell>
          <cell r="CE6">
            <v>0.5135</v>
          </cell>
          <cell r="CF6">
            <v>0.4972</v>
          </cell>
          <cell r="CG6">
            <v>0.4797</v>
          </cell>
          <cell r="CH6">
            <v>0.461</v>
          </cell>
          <cell r="CI6">
            <v>0.4411</v>
          </cell>
          <cell r="CJ6">
            <v>0.42</v>
          </cell>
          <cell r="CK6">
            <v>0.3977</v>
          </cell>
          <cell r="CL6">
            <v>0.3742</v>
          </cell>
          <cell r="CM6">
            <v>0.3495</v>
          </cell>
          <cell r="CN6">
            <v>0.3236</v>
          </cell>
          <cell r="CO6">
            <v>0.2965</v>
          </cell>
          <cell r="CP6">
            <v>0.2682</v>
          </cell>
          <cell r="CQ6">
            <v>0.2387</v>
          </cell>
          <cell r="CR6">
            <v>0.208</v>
          </cell>
          <cell r="CS6">
            <v>0.1761</v>
          </cell>
          <cell r="CT6">
            <v>0.143</v>
          </cell>
          <cell r="CU6">
            <v>0.1087</v>
          </cell>
          <cell r="CV6">
            <v>0.0732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kráľová 6ka"/>
      <sheetName val="Poradie do TBT"/>
      <sheetName val="Konečné poradie TBT"/>
      <sheetName val="WAVA"/>
      <sheetName val="Hárok2"/>
      <sheetName val="Hárok3"/>
    </sheetNames>
    <sheetDataSet>
      <sheetData sheetId="3">
        <row r="1">
          <cell r="A1" t="str">
            <v>Age</v>
          </cell>
          <cell r="B1" t="str">
            <v>Distance</v>
          </cell>
          <cell r="C1" t="str">
            <v>OC sec</v>
          </cell>
          <cell r="D1" t="str">
            <v>OC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M1">
            <v>91</v>
          </cell>
          <cell r="CN1">
            <v>92</v>
          </cell>
          <cell r="CO1">
            <v>93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T1">
            <v>98</v>
          </cell>
          <cell r="CU1">
            <v>99</v>
          </cell>
          <cell r="CV1">
            <v>100</v>
          </cell>
        </row>
        <row r="2">
          <cell r="B2" t="str">
            <v>4 mile - 6,4 km</v>
          </cell>
          <cell r="C2">
            <v>1011</v>
          </cell>
          <cell r="E2">
            <v>0.6526</v>
          </cell>
          <cell r="F2">
            <v>0.6899</v>
          </cell>
          <cell r="G2">
            <v>0.725</v>
          </cell>
          <cell r="H2">
            <v>0.7579</v>
          </cell>
          <cell r="I2">
            <v>0.7886</v>
          </cell>
          <cell r="J2">
            <v>0.8171</v>
          </cell>
          <cell r="K2">
            <v>0.8434</v>
          </cell>
          <cell r="L2">
            <v>0.8675</v>
          </cell>
          <cell r="M2">
            <v>0.8894</v>
          </cell>
          <cell r="N2">
            <v>0.9091</v>
          </cell>
          <cell r="O2">
            <v>0.9266</v>
          </cell>
          <cell r="P2">
            <v>0.9419</v>
          </cell>
          <cell r="Q2">
            <v>0.955</v>
          </cell>
          <cell r="R2">
            <v>0.967</v>
          </cell>
          <cell r="S2">
            <v>0.979</v>
          </cell>
          <cell r="T2">
            <v>0.9893</v>
          </cell>
          <cell r="U2">
            <v>0.9961</v>
          </cell>
          <cell r="V2">
            <v>0.9996</v>
          </cell>
          <cell r="W2">
            <v>1</v>
          </cell>
          <cell r="X2">
            <v>1</v>
          </cell>
          <cell r="Y2">
            <v>1</v>
          </cell>
          <cell r="Z2">
            <v>1</v>
          </cell>
          <cell r="AA2">
            <v>1</v>
          </cell>
          <cell r="AB2">
            <v>0.9999</v>
          </cell>
          <cell r="AC2">
            <v>0.9991</v>
          </cell>
          <cell r="AD2">
            <v>0.9975</v>
          </cell>
          <cell r="AE2">
            <v>0.9952</v>
          </cell>
          <cell r="AF2">
            <v>0.9922</v>
          </cell>
          <cell r="AG2">
            <v>0.9885</v>
          </cell>
          <cell r="AH2">
            <v>0.984</v>
          </cell>
          <cell r="AI2">
            <v>0.9788</v>
          </cell>
          <cell r="AJ2">
            <v>0.9729</v>
          </cell>
          <cell r="AK2">
            <v>0.9662</v>
          </cell>
          <cell r="AL2">
            <v>0.9592</v>
          </cell>
          <cell r="AM2">
            <v>0.9521</v>
          </cell>
          <cell r="AN2">
            <v>0.9451</v>
          </cell>
          <cell r="AO2">
            <v>0.938</v>
          </cell>
          <cell r="AP2">
            <v>0.931</v>
          </cell>
          <cell r="AQ2">
            <v>0.924</v>
          </cell>
          <cell r="AR2">
            <v>0.9169</v>
          </cell>
          <cell r="AS2">
            <v>0.9099</v>
          </cell>
          <cell r="AT2">
            <v>0.9028</v>
          </cell>
          <cell r="AU2">
            <v>0.8958</v>
          </cell>
          <cell r="AV2">
            <v>0.8888</v>
          </cell>
          <cell r="AW2">
            <v>0.8817</v>
          </cell>
          <cell r="AX2">
            <v>0.8747</v>
          </cell>
          <cell r="AY2">
            <v>0.8676</v>
          </cell>
          <cell r="AZ2">
            <v>0.8606</v>
          </cell>
          <cell r="BA2">
            <v>0.8536</v>
          </cell>
          <cell r="BB2">
            <v>0.8465</v>
          </cell>
          <cell r="BC2">
            <v>0.8395</v>
          </cell>
          <cell r="BD2">
            <v>0.8324</v>
          </cell>
          <cell r="BE2">
            <v>0.8254</v>
          </cell>
          <cell r="BF2">
            <v>0.8184</v>
          </cell>
          <cell r="BG2">
            <v>0.8113</v>
          </cell>
          <cell r="BH2">
            <v>0.8043</v>
          </cell>
          <cell r="BI2">
            <v>0.7972</v>
          </cell>
          <cell r="BJ2">
            <v>0.7902</v>
          </cell>
          <cell r="BK2">
            <v>0.7832</v>
          </cell>
          <cell r="BL2">
            <v>0.7761</v>
          </cell>
          <cell r="BM2">
            <v>0.7691</v>
          </cell>
          <cell r="BN2">
            <v>0.762</v>
          </cell>
          <cell r="BO2">
            <v>0.755</v>
          </cell>
          <cell r="BP2">
            <v>0.7479</v>
          </cell>
          <cell r="BQ2">
            <v>0.7402</v>
          </cell>
          <cell r="BR2">
            <v>0.7319</v>
          </cell>
          <cell r="BS2">
            <v>0.723</v>
          </cell>
          <cell r="BT2">
            <v>0.7134</v>
          </cell>
          <cell r="BU2">
            <v>0.7031</v>
          </cell>
          <cell r="BV2">
            <v>0.6923</v>
          </cell>
          <cell r="BW2">
            <v>0.6808</v>
          </cell>
          <cell r="BX2">
            <v>0.6687</v>
          </cell>
          <cell r="BY2">
            <v>0.6559</v>
          </cell>
          <cell r="BZ2">
            <v>0.6425</v>
          </cell>
          <cell r="CA2">
            <v>0.6285</v>
          </cell>
          <cell r="CB2">
            <v>0.6138</v>
          </cell>
          <cell r="CC2">
            <v>0.5985</v>
          </cell>
          <cell r="CD2">
            <v>0.5825</v>
          </cell>
          <cell r="CE2">
            <v>0.566</v>
          </cell>
          <cell r="CF2">
            <v>0.5488</v>
          </cell>
          <cell r="CG2">
            <v>0.5309</v>
          </cell>
          <cell r="CH2">
            <v>0.5124</v>
          </cell>
          <cell r="CI2">
            <v>0.4933</v>
          </cell>
          <cell r="CJ2">
            <v>0.4735</v>
          </cell>
          <cell r="CK2">
            <v>0.4531</v>
          </cell>
          <cell r="CL2">
            <v>0.4321</v>
          </cell>
          <cell r="CM2">
            <v>0.4104</v>
          </cell>
          <cell r="CN2">
            <v>0.3881</v>
          </cell>
          <cell r="CO2">
            <v>0.3652</v>
          </cell>
          <cell r="CP2">
            <v>0.3416</v>
          </cell>
          <cell r="CQ2">
            <v>0.3174</v>
          </cell>
          <cell r="CR2">
            <v>0.2926</v>
          </cell>
          <cell r="CS2">
            <v>0.2671</v>
          </cell>
          <cell r="CT2">
            <v>0.2409</v>
          </cell>
          <cell r="CU2">
            <v>0.2142</v>
          </cell>
          <cell r="CV2">
            <v>0.1868</v>
          </cell>
        </row>
        <row r="5">
          <cell r="A5" t="str">
            <v>Age</v>
          </cell>
          <cell r="B5" t="str">
            <v>Distance</v>
          </cell>
          <cell r="C5" t="str">
            <v>OC sec</v>
          </cell>
          <cell r="D5" t="str">
            <v>OC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  <cell r="BG5">
            <v>59</v>
          </cell>
          <cell r="BH5">
            <v>60</v>
          </cell>
          <cell r="BI5">
            <v>61</v>
          </cell>
          <cell r="BJ5">
            <v>62</v>
          </cell>
          <cell r="BK5">
            <v>63</v>
          </cell>
          <cell r="BL5">
            <v>64</v>
          </cell>
          <cell r="BM5">
            <v>65</v>
          </cell>
          <cell r="BN5">
            <v>66</v>
          </cell>
          <cell r="BO5">
            <v>67</v>
          </cell>
          <cell r="BP5">
            <v>68</v>
          </cell>
          <cell r="BQ5">
            <v>69</v>
          </cell>
          <cell r="BR5">
            <v>70</v>
          </cell>
          <cell r="BS5">
            <v>71</v>
          </cell>
          <cell r="BT5">
            <v>72</v>
          </cell>
          <cell r="BU5">
            <v>73</v>
          </cell>
          <cell r="BV5">
            <v>74</v>
          </cell>
          <cell r="BW5">
            <v>75</v>
          </cell>
          <cell r="BX5">
            <v>76</v>
          </cell>
          <cell r="BY5">
            <v>77</v>
          </cell>
          <cell r="BZ5">
            <v>78</v>
          </cell>
          <cell r="CA5">
            <v>79</v>
          </cell>
          <cell r="CB5">
            <v>80</v>
          </cell>
          <cell r="CC5">
            <v>81</v>
          </cell>
          <cell r="CD5">
            <v>82</v>
          </cell>
          <cell r="CE5">
            <v>83</v>
          </cell>
          <cell r="CF5">
            <v>84</v>
          </cell>
          <cell r="CG5">
            <v>85</v>
          </cell>
          <cell r="CH5">
            <v>86</v>
          </cell>
          <cell r="CI5">
            <v>87</v>
          </cell>
          <cell r="CJ5">
            <v>88</v>
          </cell>
          <cell r="CK5">
            <v>89</v>
          </cell>
          <cell r="CL5">
            <v>90</v>
          </cell>
          <cell r="CM5">
            <v>91</v>
          </cell>
          <cell r="CN5">
            <v>92</v>
          </cell>
          <cell r="CO5">
            <v>93</v>
          </cell>
          <cell r="CP5">
            <v>94</v>
          </cell>
          <cell r="CQ5">
            <v>95</v>
          </cell>
          <cell r="CR5">
            <v>96</v>
          </cell>
          <cell r="CS5">
            <v>97</v>
          </cell>
          <cell r="CT5">
            <v>98</v>
          </cell>
          <cell r="CU5">
            <v>99</v>
          </cell>
          <cell r="CV5">
            <v>100</v>
          </cell>
        </row>
        <row r="6">
          <cell r="B6" t="str">
            <v>4 mile - 6,4 km</v>
          </cell>
          <cell r="C6">
            <v>1154</v>
          </cell>
          <cell r="D6">
            <v>0.016805555555555556</v>
          </cell>
          <cell r="E6">
            <v>0.725</v>
          </cell>
          <cell r="F6">
            <v>0.7579</v>
          </cell>
          <cell r="G6">
            <v>0.7886</v>
          </cell>
          <cell r="H6">
            <v>0.8171</v>
          </cell>
          <cell r="I6">
            <v>0.8434</v>
          </cell>
          <cell r="J6">
            <v>0.8675</v>
          </cell>
          <cell r="K6">
            <v>0.8894</v>
          </cell>
          <cell r="L6">
            <v>0.9091</v>
          </cell>
          <cell r="M6">
            <v>0.9266</v>
          </cell>
          <cell r="N6">
            <v>0.9419</v>
          </cell>
          <cell r="O6">
            <v>0.955</v>
          </cell>
          <cell r="P6">
            <v>0.967</v>
          </cell>
          <cell r="Q6">
            <v>0.979</v>
          </cell>
          <cell r="R6">
            <v>0.9893</v>
          </cell>
          <cell r="S6">
            <v>0.9961</v>
          </cell>
          <cell r="T6">
            <v>0.9996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0.9997</v>
          </cell>
          <cell r="AE6">
            <v>0.9989</v>
          </cell>
          <cell r="AF6">
            <v>0.9976</v>
          </cell>
          <cell r="AG6">
            <v>0.9957</v>
          </cell>
          <cell r="AH6">
            <v>0.9934</v>
          </cell>
          <cell r="AI6">
            <v>0.9904</v>
          </cell>
          <cell r="AJ6">
            <v>0.987</v>
          </cell>
          <cell r="AK6">
            <v>0.983</v>
          </cell>
          <cell r="AL6">
            <v>0.9785</v>
          </cell>
          <cell r="AM6">
            <v>0.9734</v>
          </cell>
          <cell r="AN6">
            <v>0.9678</v>
          </cell>
          <cell r="AO6">
            <v>0.9617</v>
          </cell>
          <cell r="AP6">
            <v>0.9551</v>
          </cell>
          <cell r="AQ6">
            <v>0.9479</v>
          </cell>
          <cell r="AR6">
            <v>0.9402</v>
          </cell>
          <cell r="AS6">
            <v>0.9319</v>
          </cell>
          <cell r="AT6">
            <v>0.9232</v>
          </cell>
          <cell r="AU6">
            <v>0.9139</v>
          </cell>
          <cell r="AV6">
            <v>0.904</v>
          </cell>
          <cell r="AW6">
            <v>0.8937</v>
          </cell>
          <cell r="AX6">
            <v>0.8828</v>
          </cell>
          <cell r="AY6">
            <v>0.8719</v>
          </cell>
          <cell r="AZ6">
            <v>0.861</v>
          </cell>
          <cell r="BA6">
            <v>0.8501</v>
          </cell>
          <cell r="BB6">
            <v>0.8392</v>
          </cell>
          <cell r="BC6">
            <v>0.8283</v>
          </cell>
          <cell r="BD6">
            <v>0.8174</v>
          </cell>
          <cell r="BE6">
            <v>0.8065</v>
          </cell>
          <cell r="BF6">
            <v>0.7956</v>
          </cell>
          <cell r="BG6">
            <v>0.7847</v>
          </cell>
          <cell r="BH6">
            <v>0.7738</v>
          </cell>
          <cell r="BI6">
            <v>0.7629</v>
          </cell>
          <cell r="BJ6">
            <v>0.752</v>
          </cell>
          <cell r="BK6">
            <v>0.7411</v>
          </cell>
          <cell r="BL6">
            <v>0.7302</v>
          </cell>
          <cell r="BM6">
            <v>0.7193</v>
          </cell>
          <cell r="BN6">
            <v>0.7084</v>
          </cell>
          <cell r="BO6">
            <v>0.6975</v>
          </cell>
          <cell r="BP6">
            <v>0.6866</v>
          </cell>
          <cell r="BQ6">
            <v>0.6757</v>
          </cell>
          <cell r="BR6">
            <v>0.6648</v>
          </cell>
          <cell r="BS6">
            <v>0.6539</v>
          </cell>
          <cell r="BT6">
            <v>0.643</v>
          </cell>
          <cell r="BU6">
            <v>0.6321</v>
          </cell>
          <cell r="BV6">
            <v>0.6212</v>
          </cell>
          <cell r="BW6">
            <v>0.6103</v>
          </cell>
          <cell r="BX6">
            <v>0.5994</v>
          </cell>
          <cell r="BY6">
            <v>0.5885</v>
          </cell>
          <cell r="BZ6">
            <v>0.5776</v>
          </cell>
          <cell r="CA6">
            <v>0.5667</v>
          </cell>
          <cell r="CB6">
            <v>0.5552</v>
          </cell>
          <cell r="CC6">
            <v>0.5425</v>
          </cell>
          <cell r="CD6">
            <v>0.5286</v>
          </cell>
          <cell r="CE6">
            <v>0.5135</v>
          </cell>
          <cell r="CF6">
            <v>0.4972</v>
          </cell>
          <cell r="CG6">
            <v>0.4797</v>
          </cell>
          <cell r="CH6">
            <v>0.461</v>
          </cell>
          <cell r="CI6">
            <v>0.4411</v>
          </cell>
          <cell r="CJ6">
            <v>0.42</v>
          </cell>
          <cell r="CK6">
            <v>0.3977</v>
          </cell>
          <cell r="CL6">
            <v>0.3742</v>
          </cell>
          <cell r="CM6">
            <v>0.3495</v>
          </cell>
          <cell r="CN6">
            <v>0.3236</v>
          </cell>
          <cell r="CO6">
            <v>0.2965</v>
          </cell>
          <cell r="CP6">
            <v>0.2682</v>
          </cell>
          <cell r="CQ6">
            <v>0.2387</v>
          </cell>
          <cell r="CR6">
            <v>0.208</v>
          </cell>
          <cell r="CS6">
            <v>0.1761</v>
          </cell>
          <cell r="CT6">
            <v>0.143</v>
          </cell>
          <cell r="CU6">
            <v>0.1087</v>
          </cell>
          <cell r="CV6">
            <v>0.0732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4"/>
  <sheetViews>
    <sheetView zoomScale="75" zoomScaleNormal="75" zoomScalePageLayoutView="0" workbookViewId="0" topLeftCell="A1">
      <selection activeCell="E34" sqref="E34"/>
    </sheetView>
  </sheetViews>
  <sheetFormatPr defaultColWidth="9.140625" defaultRowHeight="15"/>
  <cols>
    <col min="1" max="1" width="9.57421875" style="0" customWidth="1"/>
    <col min="2" max="2" width="13.57421875" style="0" bestFit="1" customWidth="1"/>
    <col min="4" max="4" width="7.8515625" style="19" bestFit="1" customWidth="1"/>
    <col min="5" max="5" width="24.7109375" style="0" bestFit="1" customWidth="1"/>
    <col min="6" max="8" width="10.7109375" style="0" customWidth="1"/>
    <col min="9" max="9" width="12.28125" style="0" customWidth="1"/>
  </cols>
  <sheetData>
    <row r="1" spans="1:9" s="56" customFormat="1" ht="27.75" customHeight="1">
      <c r="A1" s="86" t="s">
        <v>576</v>
      </c>
      <c r="B1" s="86"/>
      <c r="C1" s="86"/>
      <c r="D1" s="86"/>
      <c r="E1" s="86"/>
      <c r="F1" s="86"/>
      <c r="G1" s="86"/>
      <c r="H1" s="86"/>
      <c r="I1" s="86"/>
    </row>
    <row r="2" spans="1:9" s="56" customFormat="1" ht="27.75" customHeight="1">
      <c r="A2" s="86" t="s">
        <v>575</v>
      </c>
      <c r="B2" s="86"/>
      <c r="C2" s="86"/>
      <c r="D2" s="86"/>
      <c r="E2" s="86"/>
      <c r="F2" s="86"/>
      <c r="G2" s="86"/>
      <c r="H2" s="86"/>
      <c r="I2" s="86"/>
    </row>
    <row r="3" spans="1:9" s="56" customFormat="1" ht="27.75" customHeight="1">
      <c r="A3" s="87" t="s">
        <v>1008</v>
      </c>
      <c r="B3" s="87"/>
      <c r="C3" s="87"/>
      <c r="D3" s="87"/>
      <c r="E3" s="87"/>
      <c r="F3" s="87"/>
      <c r="G3" s="87"/>
      <c r="H3" s="87"/>
      <c r="I3" s="87"/>
    </row>
    <row r="5" ht="15">
      <c r="A5" s="49" t="s">
        <v>1007</v>
      </c>
    </row>
    <row r="6" spans="1:9" ht="15">
      <c r="A6" s="46" t="s">
        <v>566</v>
      </c>
      <c r="B6" s="46" t="s">
        <v>568</v>
      </c>
      <c r="C6" s="46" t="s">
        <v>567</v>
      </c>
      <c r="D6" s="46" t="s">
        <v>569</v>
      </c>
      <c r="E6" s="46" t="s">
        <v>570</v>
      </c>
      <c r="F6" s="47" t="s">
        <v>573</v>
      </c>
      <c r="G6" s="48" t="s">
        <v>574</v>
      </c>
      <c r="H6" s="48" t="s">
        <v>571</v>
      </c>
      <c r="I6" s="48" t="s">
        <v>572</v>
      </c>
    </row>
    <row r="7" spans="1:9" ht="15">
      <c r="A7" s="22">
        <v>1</v>
      </c>
      <c r="B7" s="8" t="s">
        <v>263</v>
      </c>
      <c r="C7" s="8" t="s">
        <v>99</v>
      </c>
      <c r="D7" s="10" t="s">
        <v>264</v>
      </c>
      <c r="E7" s="8" t="s">
        <v>265</v>
      </c>
      <c r="F7" s="8">
        <v>1</v>
      </c>
      <c r="G7" s="16">
        <v>1</v>
      </c>
      <c r="H7">
        <v>1</v>
      </c>
      <c r="I7">
        <f aca="true" t="shared" si="0" ref="I7:I39">SUM(F7:H7)</f>
        <v>3</v>
      </c>
    </row>
    <row r="8" spans="1:9" ht="15">
      <c r="A8" s="22">
        <v>2</v>
      </c>
      <c r="B8" s="8" t="s">
        <v>16</v>
      </c>
      <c r="C8" s="8" t="s">
        <v>17</v>
      </c>
      <c r="D8" s="10" t="s">
        <v>18</v>
      </c>
      <c r="E8" s="8" t="s">
        <v>19</v>
      </c>
      <c r="F8" s="8">
        <v>3</v>
      </c>
      <c r="G8" s="16">
        <v>4</v>
      </c>
      <c r="H8">
        <v>4</v>
      </c>
      <c r="I8">
        <f t="shared" si="0"/>
        <v>11</v>
      </c>
    </row>
    <row r="9" spans="1:9" ht="15">
      <c r="A9" s="22">
        <v>3</v>
      </c>
      <c r="B9" s="8" t="s">
        <v>21</v>
      </c>
      <c r="C9" s="8" t="s">
        <v>22</v>
      </c>
      <c r="D9" s="10" t="s">
        <v>18</v>
      </c>
      <c r="E9" s="8" t="s">
        <v>23</v>
      </c>
      <c r="F9" s="8">
        <v>4</v>
      </c>
      <c r="G9" s="16">
        <v>5</v>
      </c>
      <c r="H9">
        <v>5</v>
      </c>
      <c r="I9">
        <f t="shared" si="0"/>
        <v>14</v>
      </c>
    </row>
    <row r="10" spans="1:9" ht="15">
      <c r="A10" s="22">
        <v>4</v>
      </c>
      <c r="B10" s="8" t="s">
        <v>35</v>
      </c>
      <c r="C10" s="8" t="s">
        <v>36</v>
      </c>
      <c r="D10" s="10" t="s">
        <v>37</v>
      </c>
      <c r="E10" s="8" t="s">
        <v>38</v>
      </c>
      <c r="F10" s="8">
        <v>19</v>
      </c>
      <c r="G10" s="16">
        <v>15</v>
      </c>
      <c r="H10">
        <v>17</v>
      </c>
      <c r="I10">
        <f t="shared" si="0"/>
        <v>51</v>
      </c>
    </row>
    <row r="11" spans="1:9" ht="15">
      <c r="A11" s="22">
        <v>5</v>
      </c>
      <c r="B11" s="8" t="s">
        <v>207</v>
      </c>
      <c r="C11" s="8" t="s">
        <v>82</v>
      </c>
      <c r="D11" s="10" t="s">
        <v>208</v>
      </c>
      <c r="E11" s="8" t="s">
        <v>33</v>
      </c>
      <c r="F11" s="8">
        <v>13</v>
      </c>
      <c r="G11" s="16">
        <v>16</v>
      </c>
      <c r="H11">
        <v>23</v>
      </c>
      <c r="I11">
        <f t="shared" si="0"/>
        <v>52</v>
      </c>
    </row>
    <row r="12" spans="1:9" ht="15">
      <c r="A12" s="22">
        <v>6</v>
      </c>
      <c r="B12" s="8" t="s">
        <v>279</v>
      </c>
      <c r="C12" s="8" t="s">
        <v>280</v>
      </c>
      <c r="D12" s="10" t="s">
        <v>268</v>
      </c>
      <c r="E12" s="8" t="s">
        <v>281</v>
      </c>
      <c r="F12" s="8">
        <v>12</v>
      </c>
      <c r="G12" s="16">
        <v>12</v>
      </c>
      <c r="H12">
        <v>29</v>
      </c>
      <c r="I12">
        <f t="shared" si="0"/>
        <v>53</v>
      </c>
    </row>
    <row r="13" spans="1:9" ht="15">
      <c r="A13" s="22">
        <v>7</v>
      </c>
      <c r="B13" s="8" t="s">
        <v>203</v>
      </c>
      <c r="C13" s="8" t="s">
        <v>51</v>
      </c>
      <c r="D13" s="10" t="s">
        <v>204</v>
      </c>
      <c r="E13" s="8" t="s">
        <v>205</v>
      </c>
      <c r="F13" s="8">
        <v>17</v>
      </c>
      <c r="G13" s="16">
        <v>18</v>
      </c>
      <c r="H13">
        <v>20</v>
      </c>
      <c r="I13">
        <f t="shared" si="0"/>
        <v>55</v>
      </c>
    </row>
    <row r="14" spans="1:9" ht="15">
      <c r="A14" s="22">
        <v>8</v>
      </c>
      <c r="B14" s="8" t="s">
        <v>292</v>
      </c>
      <c r="C14" s="8" t="s">
        <v>90</v>
      </c>
      <c r="D14" s="10" t="s">
        <v>293</v>
      </c>
      <c r="E14" s="8" t="s">
        <v>294</v>
      </c>
      <c r="F14" s="8">
        <v>18</v>
      </c>
      <c r="G14" s="16">
        <v>14</v>
      </c>
      <c r="H14">
        <v>24</v>
      </c>
      <c r="I14">
        <f t="shared" si="0"/>
        <v>56</v>
      </c>
    </row>
    <row r="15" spans="1:9" ht="15">
      <c r="A15" s="22">
        <v>9</v>
      </c>
      <c r="B15" s="8" t="s">
        <v>327</v>
      </c>
      <c r="C15" s="8" t="s">
        <v>580</v>
      </c>
      <c r="D15" s="10" t="s">
        <v>328</v>
      </c>
      <c r="E15" s="8" t="s">
        <v>329</v>
      </c>
      <c r="F15" s="8">
        <v>11</v>
      </c>
      <c r="G15" s="16">
        <v>17</v>
      </c>
      <c r="H15">
        <v>31</v>
      </c>
      <c r="I15">
        <f t="shared" si="0"/>
        <v>59</v>
      </c>
    </row>
    <row r="16" spans="1:9" ht="15">
      <c r="A16" s="22">
        <v>10</v>
      </c>
      <c r="B16" t="s">
        <v>288</v>
      </c>
      <c r="C16" t="s">
        <v>289</v>
      </c>
      <c r="D16" s="19" t="s">
        <v>290</v>
      </c>
      <c r="E16" t="s">
        <v>226</v>
      </c>
      <c r="F16" s="20">
        <v>32</v>
      </c>
      <c r="G16">
        <v>21</v>
      </c>
      <c r="H16">
        <v>19</v>
      </c>
      <c r="I16">
        <f t="shared" si="0"/>
        <v>72</v>
      </c>
    </row>
    <row r="17" spans="1:9" ht="15">
      <c r="A17" s="22">
        <v>11</v>
      </c>
      <c r="B17" t="s">
        <v>210</v>
      </c>
      <c r="C17" t="s">
        <v>195</v>
      </c>
      <c r="D17" s="19" t="s">
        <v>211</v>
      </c>
      <c r="E17" t="s">
        <v>48</v>
      </c>
      <c r="F17" s="20">
        <v>26</v>
      </c>
      <c r="G17">
        <v>24</v>
      </c>
      <c r="H17">
        <v>27</v>
      </c>
      <c r="I17">
        <f t="shared" si="0"/>
        <v>77</v>
      </c>
    </row>
    <row r="18" spans="1:9" ht="15">
      <c r="A18" s="22">
        <v>12</v>
      </c>
      <c r="B18" t="s">
        <v>302</v>
      </c>
      <c r="C18" t="s">
        <v>218</v>
      </c>
      <c r="D18" s="19">
        <v>1958</v>
      </c>
      <c r="E18" t="s">
        <v>303</v>
      </c>
      <c r="F18" s="20">
        <v>29</v>
      </c>
      <c r="G18">
        <v>26</v>
      </c>
      <c r="H18">
        <v>33</v>
      </c>
      <c r="I18">
        <f t="shared" si="0"/>
        <v>88</v>
      </c>
    </row>
    <row r="19" spans="1:9" ht="15">
      <c r="A19" s="22">
        <v>13</v>
      </c>
      <c r="B19" t="s">
        <v>331</v>
      </c>
      <c r="C19" t="s">
        <v>261</v>
      </c>
      <c r="D19" s="19" t="s">
        <v>328</v>
      </c>
      <c r="E19" t="s">
        <v>332</v>
      </c>
      <c r="F19" s="20">
        <v>23</v>
      </c>
      <c r="G19">
        <v>38</v>
      </c>
      <c r="H19">
        <v>34</v>
      </c>
      <c r="I19">
        <f t="shared" si="0"/>
        <v>95</v>
      </c>
    </row>
    <row r="20" spans="1:9" ht="15">
      <c r="A20" s="22">
        <v>14</v>
      </c>
      <c r="B20" t="s">
        <v>296</v>
      </c>
      <c r="C20" t="s">
        <v>579</v>
      </c>
      <c r="D20" s="19" t="s">
        <v>297</v>
      </c>
      <c r="E20" t="s">
        <v>298</v>
      </c>
      <c r="F20" s="20">
        <v>30</v>
      </c>
      <c r="G20">
        <v>27</v>
      </c>
      <c r="H20">
        <v>50</v>
      </c>
      <c r="I20">
        <f t="shared" si="0"/>
        <v>107</v>
      </c>
    </row>
    <row r="21" spans="1:9" ht="15">
      <c r="A21" s="22">
        <v>15</v>
      </c>
      <c r="B21" t="s">
        <v>57</v>
      </c>
      <c r="C21" t="s">
        <v>58</v>
      </c>
      <c r="D21" s="19" t="s">
        <v>59</v>
      </c>
      <c r="E21" t="s">
        <v>60</v>
      </c>
      <c r="F21" s="20">
        <v>42</v>
      </c>
      <c r="G21">
        <v>39</v>
      </c>
      <c r="H21">
        <v>37</v>
      </c>
      <c r="I21">
        <f t="shared" si="0"/>
        <v>118</v>
      </c>
    </row>
    <row r="22" spans="1:9" ht="15">
      <c r="A22" s="22">
        <v>16</v>
      </c>
      <c r="B22" t="s">
        <v>81</v>
      </c>
      <c r="C22" t="s">
        <v>82</v>
      </c>
      <c r="D22" s="19" t="s">
        <v>37</v>
      </c>
      <c r="E22" t="s">
        <v>83</v>
      </c>
      <c r="F22" s="20">
        <v>39</v>
      </c>
      <c r="G22">
        <v>36</v>
      </c>
      <c r="H22">
        <v>48</v>
      </c>
      <c r="I22">
        <f t="shared" si="0"/>
        <v>123</v>
      </c>
    </row>
    <row r="23" spans="1:9" ht="15">
      <c r="A23" s="22">
        <v>17</v>
      </c>
      <c r="B23" t="s">
        <v>76</v>
      </c>
      <c r="C23" t="s">
        <v>77</v>
      </c>
      <c r="D23" s="19" t="s">
        <v>78</v>
      </c>
      <c r="E23" t="s">
        <v>79</v>
      </c>
      <c r="F23" s="20">
        <v>52</v>
      </c>
      <c r="G23">
        <v>41</v>
      </c>
      <c r="H23">
        <v>41</v>
      </c>
      <c r="I23">
        <f t="shared" si="0"/>
        <v>134</v>
      </c>
    </row>
    <row r="24" spans="1:9" ht="15">
      <c r="A24" s="22">
        <v>18</v>
      </c>
      <c r="B24" t="s">
        <v>105</v>
      </c>
      <c r="C24" t="s">
        <v>106</v>
      </c>
      <c r="D24" s="19" t="s">
        <v>107</v>
      </c>
      <c r="F24" s="20">
        <v>60</v>
      </c>
      <c r="G24">
        <v>32</v>
      </c>
      <c r="H24">
        <v>61</v>
      </c>
      <c r="I24">
        <f t="shared" si="0"/>
        <v>153</v>
      </c>
    </row>
    <row r="25" spans="1:9" ht="15">
      <c r="A25" s="22">
        <v>19</v>
      </c>
      <c r="B25" t="s">
        <v>351</v>
      </c>
      <c r="C25" t="s">
        <v>284</v>
      </c>
      <c r="D25" s="19" t="s">
        <v>342</v>
      </c>
      <c r="E25" t="s">
        <v>352</v>
      </c>
      <c r="F25" s="20">
        <v>34</v>
      </c>
      <c r="G25">
        <v>65</v>
      </c>
      <c r="H25">
        <v>57</v>
      </c>
      <c r="I25">
        <f t="shared" si="0"/>
        <v>156</v>
      </c>
    </row>
    <row r="26" spans="1:9" ht="15">
      <c r="A26" s="22">
        <v>20</v>
      </c>
      <c r="B26" t="s">
        <v>172</v>
      </c>
      <c r="C26" t="s">
        <v>51</v>
      </c>
      <c r="D26" s="19" t="s">
        <v>204</v>
      </c>
      <c r="E26" t="s">
        <v>197</v>
      </c>
      <c r="F26" s="20">
        <v>71</v>
      </c>
      <c r="G26">
        <v>43</v>
      </c>
      <c r="H26">
        <v>44</v>
      </c>
      <c r="I26">
        <f t="shared" si="0"/>
        <v>158</v>
      </c>
    </row>
    <row r="27" spans="1:9" ht="15">
      <c r="A27" s="22">
        <v>21</v>
      </c>
      <c r="B27" s="61" t="s">
        <v>314</v>
      </c>
      <c r="C27" s="61" t="s">
        <v>31</v>
      </c>
      <c r="D27" s="64" t="s">
        <v>285</v>
      </c>
      <c r="E27" s="61" t="s">
        <v>79</v>
      </c>
      <c r="F27" s="20">
        <v>69</v>
      </c>
      <c r="G27">
        <v>44</v>
      </c>
      <c r="H27">
        <v>54</v>
      </c>
      <c r="I27">
        <f>SUM(F27:H27)</f>
        <v>167</v>
      </c>
    </row>
    <row r="28" spans="1:9" ht="15">
      <c r="A28" s="22">
        <v>22</v>
      </c>
      <c r="B28" t="s">
        <v>225</v>
      </c>
      <c r="C28" t="s">
        <v>41</v>
      </c>
      <c r="D28" s="19" t="s">
        <v>196</v>
      </c>
      <c r="E28" t="s">
        <v>226</v>
      </c>
      <c r="F28" s="20">
        <v>41</v>
      </c>
      <c r="G28">
        <v>63</v>
      </c>
      <c r="H28">
        <v>65</v>
      </c>
      <c r="I28">
        <f t="shared" si="0"/>
        <v>169</v>
      </c>
    </row>
    <row r="29" spans="1:9" ht="15">
      <c r="A29" s="22">
        <v>23</v>
      </c>
      <c r="B29" s="50" t="s">
        <v>606</v>
      </c>
      <c r="C29" t="s">
        <v>90</v>
      </c>
      <c r="D29" s="19">
        <v>1981</v>
      </c>
      <c r="E29" t="s">
        <v>92</v>
      </c>
      <c r="F29" s="20">
        <v>65</v>
      </c>
      <c r="G29">
        <v>48</v>
      </c>
      <c r="H29">
        <v>58</v>
      </c>
      <c r="I29">
        <f t="shared" si="0"/>
        <v>171</v>
      </c>
    </row>
    <row r="30" spans="1:9" ht="15">
      <c r="A30" s="22">
        <v>24</v>
      </c>
      <c r="B30" t="s">
        <v>312</v>
      </c>
      <c r="C30" t="s">
        <v>218</v>
      </c>
      <c r="D30" s="19" t="s">
        <v>290</v>
      </c>
      <c r="E30" t="s">
        <v>79</v>
      </c>
      <c r="F30" s="20">
        <v>49</v>
      </c>
      <c r="G30">
        <v>56</v>
      </c>
      <c r="H30">
        <v>69</v>
      </c>
      <c r="I30">
        <f t="shared" si="0"/>
        <v>174</v>
      </c>
    </row>
    <row r="31" spans="1:9" ht="15">
      <c r="A31" s="22">
        <v>25</v>
      </c>
      <c r="B31" t="s">
        <v>300</v>
      </c>
      <c r="C31" t="s">
        <v>63</v>
      </c>
      <c r="D31" s="19" t="s">
        <v>208</v>
      </c>
      <c r="F31" s="20">
        <v>68</v>
      </c>
      <c r="G31">
        <v>47</v>
      </c>
      <c r="H31">
        <v>64</v>
      </c>
      <c r="I31">
        <f t="shared" si="0"/>
        <v>179</v>
      </c>
    </row>
    <row r="32" spans="1:9" ht="15">
      <c r="A32" s="22">
        <v>26</v>
      </c>
      <c r="B32" t="s">
        <v>292</v>
      </c>
      <c r="C32" t="s">
        <v>136</v>
      </c>
      <c r="D32" s="19">
        <v>1967</v>
      </c>
      <c r="E32" t="s">
        <v>298</v>
      </c>
      <c r="F32" s="20">
        <v>64</v>
      </c>
      <c r="G32">
        <v>50</v>
      </c>
      <c r="H32">
        <v>89</v>
      </c>
      <c r="I32">
        <f t="shared" si="0"/>
        <v>203</v>
      </c>
    </row>
    <row r="33" spans="1:9" ht="15">
      <c r="A33" s="22">
        <v>27</v>
      </c>
      <c r="B33" t="s">
        <v>238</v>
      </c>
      <c r="C33" t="s">
        <v>239</v>
      </c>
      <c r="D33" s="19" t="s">
        <v>240</v>
      </c>
      <c r="E33" t="s">
        <v>241</v>
      </c>
      <c r="F33" s="20">
        <v>67</v>
      </c>
      <c r="G33">
        <v>69</v>
      </c>
      <c r="H33">
        <v>76</v>
      </c>
      <c r="I33">
        <f t="shared" si="0"/>
        <v>212</v>
      </c>
    </row>
    <row r="34" spans="1:9" ht="15">
      <c r="A34" s="22">
        <v>28</v>
      </c>
      <c r="B34" t="s">
        <v>322</v>
      </c>
      <c r="C34" t="s">
        <v>218</v>
      </c>
      <c r="D34" s="19" t="s">
        <v>264</v>
      </c>
      <c r="E34" t="s">
        <v>323</v>
      </c>
      <c r="F34" s="20">
        <v>33</v>
      </c>
      <c r="G34">
        <v>74</v>
      </c>
      <c r="H34">
        <v>107</v>
      </c>
      <c r="I34">
        <f t="shared" si="0"/>
        <v>214</v>
      </c>
    </row>
    <row r="35" spans="1:9" ht="15">
      <c r="A35" s="22">
        <v>29</v>
      </c>
      <c r="B35" t="s">
        <v>340</v>
      </c>
      <c r="C35" t="s">
        <v>341</v>
      </c>
      <c r="D35" s="19" t="s">
        <v>342</v>
      </c>
      <c r="E35" t="s">
        <v>79</v>
      </c>
      <c r="F35" s="20">
        <v>116</v>
      </c>
      <c r="G35">
        <v>45</v>
      </c>
      <c r="H35">
        <v>53</v>
      </c>
      <c r="I35">
        <f t="shared" si="0"/>
        <v>214</v>
      </c>
    </row>
    <row r="36" spans="1:9" ht="15">
      <c r="A36" s="22">
        <v>30</v>
      </c>
      <c r="B36" t="s">
        <v>222</v>
      </c>
      <c r="C36" t="s">
        <v>223</v>
      </c>
      <c r="D36" s="19" t="s">
        <v>204</v>
      </c>
      <c r="F36" s="20">
        <v>72</v>
      </c>
      <c r="G36">
        <v>64</v>
      </c>
      <c r="H36">
        <v>82</v>
      </c>
      <c r="I36">
        <f t="shared" si="0"/>
        <v>218</v>
      </c>
    </row>
    <row r="37" spans="1:9" ht="15">
      <c r="A37" s="22">
        <v>31</v>
      </c>
      <c r="B37" t="s">
        <v>127</v>
      </c>
      <c r="C37" t="s">
        <v>128</v>
      </c>
      <c r="D37" s="19" t="s">
        <v>91</v>
      </c>
      <c r="F37" s="20">
        <v>77</v>
      </c>
      <c r="G37">
        <v>73</v>
      </c>
      <c r="H37">
        <v>97</v>
      </c>
      <c r="I37">
        <f t="shared" si="0"/>
        <v>247</v>
      </c>
    </row>
    <row r="38" spans="1:9" ht="15">
      <c r="A38" s="22">
        <v>32</v>
      </c>
      <c r="B38" t="s">
        <v>135</v>
      </c>
      <c r="C38" t="s">
        <v>136</v>
      </c>
      <c r="D38" s="19" t="s">
        <v>137</v>
      </c>
      <c r="E38" t="s">
        <v>138</v>
      </c>
      <c r="F38" s="20">
        <v>85</v>
      </c>
      <c r="G38">
        <v>66</v>
      </c>
      <c r="H38">
        <v>100</v>
      </c>
      <c r="I38">
        <f t="shared" si="0"/>
        <v>251</v>
      </c>
    </row>
    <row r="39" spans="1:9" ht="15">
      <c r="A39" s="22">
        <v>33</v>
      </c>
      <c r="B39" t="s">
        <v>357</v>
      </c>
      <c r="C39" t="s">
        <v>358</v>
      </c>
      <c r="D39" s="19" t="s">
        <v>359</v>
      </c>
      <c r="E39" t="s">
        <v>360</v>
      </c>
      <c r="F39" s="20">
        <v>87</v>
      </c>
      <c r="G39">
        <v>78</v>
      </c>
      <c r="H39">
        <v>105</v>
      </c>
      <c r="I39">
        <f t="shared" si="0"/>
        <v>270</v>
      </c>
    </row>
    <row r="40" spans="1:9" ht="15">
      <c r="A40" s="22">
        <v>34</v>
      </c>
      <c r="B40" t="s">
        <v>130</v>
      </c>
      <c r="C40" t="s">
        <v>131</v>
      </c>
      <c r="D40" s="19" t="s">
        <v>132</v>
      </c>
      <c r="E40" t="s">
        <v>133</v>
      </c>
      <c r="F40" s="20">
        <v>95</v>
      </c>
      <c r="G40">
        <v>72</v>
      </c>
      <c r="H40">
        <v>108</v>
      </c>
      <c r="I40">
        <f aca="true" t="shared" si="1" ref="I40:I56">SUM(F40:H40)</f>
        <v>275</v>
      </c>
    </row>
    <row r="41" spans="1:9" ht="15">
      <c r="A41" s="22">
        <v>35</v>
      </c>
      <c r="B41" t="s">
        <v>309</v>
      </c>
      <c r="C41" t="s">
        <v>310</v>
      </c>
      <c r="D41" s="19" t="s">
        <v>196</v>
      </c>
      <c r="F41" s="20">
        <v>91</v>
      </c>
      <c r="G41">
        <v>67</v>
      </c>
      <c r="H41">
        <v>127</v>
      </c>
      <c r="I41">
        <f t="shared" si="1"/>
        <v>285</v>
      </c>
    </row>
    <row r="42" spans="1:9" ht="15">
      <c r="A42" s="22">
        <v>36</v>
      </c>
      <c r="B42" t="s">
        <v>157</v>
      </c>
      <c r="C42" t="s">
        <v>12</v>
      </c>
      <c r="D42" s="19" t="s">
        <v>37</v>
      </c>
      <c r="E42" t="s">
        <v>158</v>
      </c>
      <c r="F42" s="20">
        <v>92</v>
      </c>
      <c r="G42">
        <v>84</v>
      </c>
      <c r="H42">
        <v>117</v>
      </c>
      <c r="I42">
        <f t="shared" si="1"/>
        <v>293</v>
      </c>
    </row>
    <row r="43" spans="1:9" ht="15">
      <c r="A43" s="22">
        <v>37</v>
      </c>
      <c r="B43" t="s">
        <v>143</v>
      </c>
      <c r="C43" t="s">
        <v>144</v>
      </c>
      <c r="D43" s="19" t="s">
        <v>32</v>
      </c>
      <c r="E43" t="s">
        <v>145</v>
      </c>
      <c r="F43" s="20">
        <v>96</v>
      </c>
      <c r="G43">
        <v>85</v>
      </c>
      <c r="H43">
        <v>115</v>
      </c>
      <c r="I43">
        <f t="shared" si="1"/>
        <v>296</v>
      </c>
    </row>
    <row r="44" spans="1:9" ht="15">
      <c r="A44" s="22">
        <v>38</v>
      </c>
      <c r="B44" t="s">
        <v>228</v>
      </c>
      <c r="C44" t="s">
        <v>31</v>
      </c>
      <c r="D44" s="19" t="s">
        <v>204</v>
      </c>
      <c r="E44" t="s">
        <v>19</v>
      </c>
      <c r="F44" s="20">
        <v>93</v>
      </c>
      <c r="G44">
        <v>81</v>
      </c>
      <c r="H44">
        <v>130</v>
      </c>
      <c r="I44">
        <f t="shared" si="1"/>
        <v>304</v>
      </c>
    </row>
    <row r="45" spans="1:9" ht="15">
      <c r="A45" s="22">
        <v>39</v>
      </c>
      <c r="B45" t="s">
        <v>235</v>
      </c>
      <c r="C45" t="s">
        <v>236</v>
      </c>
      <c r="D45" s="19" t="s">
        <v>204</v>
      </c>
      <c r="E45" t="s">
        <v>79</v>
      </c>
      <c r="F45" s="20">
        <v>98</v>
      </c>
      <c r="G45">
        <v>87</v>
      </c>
      <c r="H45">
        <v>121</v>
      </c>
      <c r="I45">
        <f t="shared" si="1"/>
        <v>306</v>
      </c>
    </row>
    <row r="46" spans="1:9" ht="15">
      <c r="A46" s="22">
        <v>40</v>
      </c>
      <c r="B46" t="s">
        <v>180</v>
      </c>
      <c r="C46" t="s">
        <v>51</v>
      </c>
      <c r="D46" s="19" t="s">
        <v>137</v>
      </c>
      <c r="E46" t="s">
        <v>181</v>
      </c>
      <c r="F46" s="20">
        <v>103</v>
      </c>
      <c r="G46">
        <v>95</v>
      </c>
      <c r="H46">
        <v>114</v>
      </c>
      <c r="I46">
        <f t="shared" si="1"/>
        <v>312</v>
      </c>
    </row>
    <row r="47" spans="1:9" ht="15">
      <c r="A47" s="22">
        <v>41</v>
      </c>
      <c r="B47" t="s">
        <v>253</v>
      </c>
      <c r="C47" t="s">
        <v>254</v>
      </c>
      <c r="D47" s="19" t="s">
        <v>240</v>
      </c>
      <c r="E47" t="s">
        <v>255</v>
      </c>
      <c r="F47" s="20">
        <v>109</v>
      </c>
      <c r="G47">
        <v>89</v>
      </c>
      <c r="H47">
        <v>116</v>
      </c>
      <c r="I47">
        <f t="shared" si="1"/>
        <v>314</v>
      </c>
    </row>
    <row r="48" spans="1:9" ht="15">
      <c r="A48" s="22">
        <v>42</v>
      </c>
      <c r="B48" t="s">
        <v>230</v>
      </c>
      <c r="C48" t="s">
        <v>136</v>
      </c>
      <c r="D48" s="19" t="s">
        <v>211</v>
      </c>
      <c r="F48" s="20">
        <v>111</v>
      </c>
      <c r="G48">
        <v>86</v>
      </c>
      <c r="H48">
        <v>125</v>
      </c>
      <c r="I48">
        <f t="shared" si="1"/>
        <v>322</v>
      </c>
    </row>
    <row r="49" spans="1:9" ht="15">
      <c r="A49" s="22">
        <v>43</v>
      </c>
      <c r="B49" t="s">
        <v>160</v>
      </c>
      <c r="C49" t="s">
        <v>110</v>
      </c>
      <c r="D49" s="19" t="s">
        <v>78</v>
      </c>
      <c r="E49" t="s">
        <v>79</v>
      </c>
      <c r="F49" s="20">
        <v>106</v>
      </c>
      <c r="G49">
        <v>90</v>
      </c>
      <c r="H49">
        <v>128</v>
      </c>
      <c r="I49">
        <f t="shared" si="1"/>
        <v>324</v>
      </c>
    </row>
    <row r="50" spans="1:9" ht="15">
      <c r="A50" s="22">
        <v>44</v>
      </c>
      <c r="B50" t="s">
        <v>168</v>
      </c>
      <c r="C50" t="s">
        <v>169</v>
      </c>
      <c r="D50" s="19" t="s">
        <v>32</v>
      </c>
      <c r="E50" t="s">
        <v>170</v>
      </c>
      <c r="F50" s="20">
        <v>102</v>
      </c>
      <c r="G50">
        <v>94</v>
      </c>
      <c r="H50">
        <v>131</v>
      </c>
      <c r="I50">
        <f t="shared" si="1"/>
        <v>327</v>
      </c>
    </row>
    <row r="51" spans="1:9" ht="15">
      <c r="A51" s="22">
        <v>45</v>
      </c>
      <c r="B51" t="s">
        <v>165</v>
      </c>
      <c r="C51" t="s">
        <v>86</v>
      </c>
      <c r="D51" s="19" t="s">
        <v>87</v>
      </c>
      <c r="E51" t="s">
        <v>166</v>
      </c>
      <c r="F51" s="20">
        <v>104</v>
      </c>
      <c r="G51">
        <v>93</v>
      </c>
      <c r="H51">
        <v>136</v>
      </c>
      <c r="I51">
        <f t="shared" si="1"/>
        <v>333</v>
      </c>
    </row>
    <row r="52" spans="1:9" ht="15">
      <c r="A52" s="22">
        <v>46</v>
      </c>
      <c r="B52" t="s">
        <v>154</v>
      </c>
      <c r="C52" t="s">
        <v>82</v>
      </c>
      <c r="D52" s="19" t="s">
        <v>59</v>
      </c>
      <c r="E52" t="s">
        <v>155</v>
      </c>
      <c r="F52" s="20">
        <v>113</v>
      </c>
      <c r="G52">
        <v>92</v>
      </c>
      <c r="H52">
        <v>135</v>
      </c>
      <c r="I52">
        <f t="shared" si="1"/>
        <v>340</v>
      </c>
    </row>
    <row r="53" spans="1:9" ht="15">
      <c r="A53" s="22">
        <v>47</v>
      </c>
      <c r="B53" t="s">
        <v>249</v>
      </c>
      <c r="C53" t="s">
        <v>250</v>
      </c>
      <c r="D53" s="19" t="s">
        <v>211</v>
      </c>
      <c r="E53" t="s">
        <v>251</v>
      </c>
      <c r="F53" s="20">
        <v>120</v>
      </c>
      <c r="G53">
        <v>99</v>
      </c>
      <c r="H53">
        <v>138</v>
      </c>
      <c r="I53">
        <f t="shared" si="1"/>
        <v>357</v>
      </c>
    </row>
    <row r="54" spans="1:9" ht="15">
      <c r="A54" s="22">
        <v>48</v>
      </c>
      <c r="B54" t="s">
        <v>178</v>
      </c>
      <c r="C54" t="s">
        <v>86</v>
      </c>
      <c r="D54" s="19" t="s">
        <v>74</v>
      </c>
      <c r="E54" t="s">
        <v>79</v>
      </c>
      <c r="F54" s="20">
        <v>114</v>
      </c>
      <c r="G54">
        <v>100</v>
      </c>
      <c r="H54">
        <v>150</v>
      </c>
      <c r="I54">
        <f t="shared" si="1"/>
        <v>364</v>
      </c>
    </row>
    <row r="55" spans="1:9" ht="15">
      <c r="A55" s="22">
        <v>49</v>
      </c>
      <c r="B55" t="s">
        <v>324</v>
      </c>
      <c r="C55" t="s">
        <v>325</v>
      </c>
      <c r="D55" s="19" t="s">
        <v>264</v>
      </c>
      <c r="E55" t="s">
        <v>197</v>
      </c>
      <c r="F55" s="20">
        <v>118</v>
      </c>
      <c r="G55">
        <v>80</v>
      </c>
      <c r="H55">
        <v>171</v>
      </c>
      <c r="I55">
        <f t="shared" si="1"/>
        <v>369</v>
      </c>
    </row>
    <row r="56" spans="1:9" ht="15">
      <c r="A56" s="22">
        <v>50</v>
      </c>
      <c r="B56" t="s">
        <v>190</v>
      </c>
      <c r="C56" t="s">
        <v>90</v>
      </c>
      <c r="D56" s="19" t="s">
        <v>191</v>
      </c>
      <c r="E56" t="s">
        <v>192</v>
      </c>
      <c r="F56" s="20">
        <v>125</v>
      </c>
      <c r="G56">
        <v>105</v>
      </c>
      <c r="H56">
        <v>163</v>
      </c>
      <c r="I56">
        <f t="shared" si="1"/>
        <v>393</v>
      </c>
    </row>
    <row r="59" ht="15">
      <c r="A59" s="49" t="s">
        <v>458</v>
      </c>
    </row>
    <row r="60" spans="1:9" ht="15">
      <c r="A60" s="46" t="s">
        <v>566</v>
      </c>
      <c r="B60" s="46" t="s">
        <v>568</v>
      </c>
      <c r="C60" s="46" t="s">
        <v>567</v>
      </c>
      <c r="D60" s="46" t="s">
        <v>569</v>
      </c>
      <c r="E60" s="46" t="s">
        <v>570</v>
      </c>
      <c r="F60" s="47" t="s">
        <v>573</v>
      </c>
      <c r="G60" s="48" t="s">
        <v>574</v>
      </c>
      <c r="H60" s="48" t="s">
        <v>571</v>
      </c>
      <c r="I60" s="48" t="s">
        <v>572</v>
      </c>
    </row>
    <row r="61" spans="1:9" ht="15">
      <c r="A61">
        <v>1</v>
      </c>
      <c r="B61" t="s">
        <v>374</v>
      </c>
      <c r="C61" t="s">
        <v>375</v>
      </c>
      <c r="D61" s="19" t="s">
        <v>150</v>
      </c>
      <c r="E61" t="s">
        <v>158</v>
      </c>
      <c r="F61">
        <v>1</v>
      </c>
      <c r="G61">
        <v>2</v>
      </c>
      <c r="H61">
        <v>2</v>
      </c>
      <c r="I61">
        <f aca="true" t="shared" si="2" ref="I61:I74">SUM(F61:H61)</f>
        <v>5</v>
      </c>
    </row>
    <row r="62" spans="1:9" ht="15">
      <c r="A62">
        <v>2</v>
      </c>
      <c r="B62" t="s">
        <v>377</v>
      </c>
      <c r="C62" t="s">
        <v>378</v>
      </c>
      <c r="D62" s="19" t="s">
        <v>47</v>
      </c>
      <c r="E62" t="s">
        <v>265</v>
      </c>
      <c r="F62">
        <v>3</v>
      </c>
      <c r="G62">
        <v>3</v>
      </c>
      <c r="H62">
        <v>3</v>
      </c>
      <c r="I62">
        <f t="shared" si="2"/>
        <v>9</v>
      </c>
    </row>
    <row r="63" spans="1:9" ht="15">
      <c r="A63">
        <v>3</v>
      </c>
      <c r="B63" t="s">
        <v>379</v>
      </c>
      <c r="C63" t="s">
        <v>380</v>
      </c>
      <c r="D63" s="19" t="s">
        <v>132</v>
      </c>
      <c r="F63">
        <v>4</v>
      </c>
      <c r="G63">
        <v>5</v>
      </c>
      <c r="H63">
        <v>6</v>
      </c>
      <c r="I63">
        <f t="shared" si="2"/>
        <v>15</v>
      </c>
    </row>
    <row r="64" spans="1:9" ht="15">
      <c r="A64">
        <v>4</v>
      </c>
      <c r="B64" t="s">
        <v>447</v>
      </c>
      <c r="C64" t="s">
        <v>418</v>
      </c>
      <c r="D64" s="19" t="s">
        <v>196</v>
      </c>
      <c r="E64" t="s">
        <v>259</v>
      </c>
      <c r="F64">
        <v>5</v>
      </c>
      <c r="G64">
        <v>8</v>
      </c>
      <c r="H64">
        <v>7</v>
      </c>
      <c r="I64">
        <f t="shared" si="2"/>
        <v>20</v>
      </c>
    </row>
    <row r="65" spans="1:9" ht="15">
      <c r="A65">
        <v>5</v>
      </c>
      <c r="B65" t="s">
        <v>382</v>
      </c>
      <c r="C65" t="s">
        <v>383</v>
      </c>
      <c r="D65" s="19" t="s">
        <v>384</v>
      </c>
      <c r="E65" t="s">
        <v>23</v>
      </c>
      <c r="F65">
        <v>6</v>
      </c>
      <c r="G65">
        <v>6</v>
      </c>
      <c r="H65">
        <v>9</v>
      </c>
      <c r="I65">
        <f t="shared" si="2"/>
        <v>21</v>
      </c>
    </row>
    <row r="66" spans="1:9" ht="15">
      <c r="A66">
        <v>6</v>
      </c>
      <c r="B66" t="s">
        <v>389</v>
      </c>
      <c r="C66" t="s">
        <v>390</v>
      </c>
      <c r="D66" s="19" t="s">
        <v>13</v>
      </c>
      <c r="F66">
        <v>7</v>
      </c>
      <c r="G66">
        <v>9</v>
      </c>
      <c r="H66">
        <v>10</v>
      </c>
      <c r="I66">
        <f t="shared" si="2"/>
        <v>26</v>
      </c>
    </row>
    <row r="67" spans="1:9" ht="15">
      <c r="A67">
        <v>7</v>
      </c>
      <c r="B67" t="s">
        <v>415</v>
      </c>
      <c r="C67" t="s">
        <v>416</v>
      </c>
      <c r="D67" s="19" t="s">
        <v>211</v>
      </c>
      <c r="E67" t="s">
        <v>79</v>
      </c>
      <c r="F67">
        <v>8</v>
      </c>
      <c r="G67">
        <v>10</v>
      </c>
      <c r="H67">
        <v>15</v>
      </c>
      <c r="I67">
        <f t="shared" si="2"/>
        <v>33</v>
      </c>
    </row>
    <row r="68" spans="1:9" ht="15">
      <c r="A68">
        <v>8</v>
      </c>
      <c r="B68" t="s">
        <v>392</v>
      </c>
      <c r="C68" t="s">
        <v>393</v>
      </c>
      <c r="D68" s="19" t="s">
        <v>42</v>
      </c>
      <c r="E68" t="s">
        <v>23</v>
      </c>
      <c r="F68">
        <v>13</v>
      </c>
      <c r="G68">
        <v>11</v>
      </c>
      <c r="H68">
        <v>11</v>
      </c>
      <c r="I68">
        <f t="shared" si="2"/>
        <v>35</v>
      </c>
    </row>
    <row r="69" spans="1:9" ht="15">
      <c r="A69">
        <v>9</v>
      </c>
      <c r="B69" s="8" t="s">
        <v>232</v>
      </c>
      <c r="C69" s="8" t="s">
        <v>233</v>
      </c>
      <c r="D69" s="10" t="s">
        <v>204</v>
      </c>
      <c r="E69" s="8" t="s">
        <v>197</v>
      </c>
      <c r="F69">
        <v>11</v>
      </c>
      <c r="G69">
        <v>12</v>
      </c>
      <c r="H69">
        <v>13</v>
      </c>
      <c r="I69">
        <f t="shared" si="2"/>
        <v>36</v>
      </c>
    </row>
    <row r="70" spans="1:9" ht="15">
      <c r="A70">
        <v>10</v>
      </c>
      <c r="B70" t="s">
        <v>395</v>
      </c>
      <c r="C70" t="s">
        <v>233</v>
      </c>
      <c r="D70" s="19" t="s">
        <v>18</v>
      </c>
      <c r="E70" t="s">
        <v>79</v>
      </c>
      <c r="F70">
        <v>14</v>
      </c>
      <c r="G70">
        <v>15</v>
      </c>
      <c r="H70">
        <v>23</v>
      </c>
      <c r="I70">
        <f t="shared" si="2"/>
        <v>52</v>
      </c>
    </row>
    <row r="71" spans="1:9" ht="15">
      <c r="A71">
        <v>11</v>
      </c>
      <c r="B71" t="s">
        <v>397</v>
      </c>
      <c r="C71" t="s">
        <v>398</v>
      </c>
      <c r="D71" s="19" t="s">
        <v>37</v>
      </c>
      <c r="E71" t="s">
        <v>399</v>
      </c>
      <c r="F71">
        <v>17</v>
      </c>
      <c r="G71">
        <v>14</v>
      </c>
      <c r="H71">
        <v>21</v>
      </c>
      <c r="I71">
        <f t="shared" si="2"/>
        <v>52</v>
      </c>
    </row>
    <row r="72" spans="1:9" ht="15">
      <c r="A72">
        <v>12</v>
      </c>
      <c r="B72" t="s">
        <v>406</v>
      </c>
      <c r="C72" t="s">
        <v>407</v>
      </c>
      <c r="D72" s="19" t="s">
        <v>27</v>
      </c>
      <c r="F72">
        <v>18</v>
      </c>
      <c r="G72">
        <v>18</v>
      </c>
      <c r="H72">
        <v>24</v>
      </c>
      <c r="I72">
        <f t="shared" si="2"/>
        <v>60</v>
      </c>
    </row>
    <row r="73" spans="1:9" ht="15">
      <c r="A73">
        <v>13</v>
      </c>
      <c r="B73" t="s">
        <v>401</v>
      </c>
      <c r="C73" t="s">
        <v>380</v>
      </c>
      <c r="D73" s="19" t="s">
        <v>111</v>
      </c>
      <c r="E73" t="s">
        <v>402</v>
      </c>
      <c r="F73">
        <v>21</v>
      </c>
      <c r="G73">
        <v>16</v>
      </c>
      <c r="H73">
        <v>27</v>
      </c>
      <c r="I73">
        <f t="shared" si="2"/>
        <v>64</v>
      </c>
    </row>
    <row r="74" spans="1:9" ht="15">
      <c r="A74">
        <v>14</v>
      </c>
      <c r="B74" t="s">
        <v>403</v>
      </c>
      <c r="C74" t="s">
        <v>404</v>
      </c>
      <c r="D74" s="19" t="s">
        <v>78</v>
      </c>
      <c r="E74" t="s">
        <v>192</v>
      </c>
      <c r="F74">
        <v>25</v>
      </c>
      <c r="G74">
        <v>17</v>
      </c>
      <c r="H74">
        <v>35</v>
      </c>
      <c r="I74">
        <f t="shared" si="2"/>
        <v>77</v>
      </c>
    </row>
  </sheetData>
  <sheetProtection/>
  <mergeCells count="3">
    <mergeCell ref="A1:I1"/>
    <mergeCell ref="A2:I2"/>
    <mergeCell ref="A3:I3"/>
  </mergeCells>
  <printOptions/>
  <pageMargins left="0.6" right="0.58" top="0.75" bottom="0.75" header="0.3" footer="0.3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="75" zoomScaleNormal="75" zoomScalePageLayoutView="98" workbookViewId="0" topLeftCell="A1">
      <selection activeCell="A1" sqref="A1:J1"/>
    </sheetView>
  </sheetViews>
  <sheetFormatPr defaultColWidth="9.140625" defaultRowHeight="15"/>
  <cols>
    <col min="1" max="1" width="9.140625" style="1" customWidth="1"/>
    <col min="2" max="2" width="7.28125" style="3" customWidth="1"/>
    <col min="3" max="3" width="13.421875" style="1" customWidth="1"/>
    <col min="4" max="4" width="11.00390625" style="1" customWidth="1"/>
    <col min="5" max="5" width="6.421875" style="2" customWidth="1"/>
    <col min="6" max="6" width="22.57421875" style="1" customWidth="1"/>
    <col min="7" max="7" width="8.7109375" style="3" customWidth="1"/>
    <col min="8" max="8" width="9.140625" style="2" customWidth="1"/>
    <col min="9" max="9" width="9.140625" style="1" customWidth="1"/>
    <col min="10" max="10" width="13.57421875" style="1" customWidth="1"/>
    <col min="11" max="11" width="8.421875" style="1" customWidth="1"/>
    <col min="12" max="12" width="11.8515625" style="1" customWidth="1"/>
    <col min="13" max="13" width="6.421875" style="1" customWidth="1"/>
    <col min="14" max="14" width="18.57421875" style="1" customWidth="1"/>
    <col min="15" max="15" width="8.7109375" style="1" customWidth="1"/>
    <col min="16" max="16384" width="9.140625" style="1" customWidth="1"/>
  </cols>
  <sheetData>
    <row r="1" spans="1:10" ht="26.2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3.25" customHeight="1">
      <c r="A2" s="90" t="s">
        <v>1006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">
      <c r="A3" s="92" t="s">
        <v>448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8.75" customHeight="1" thickBot="1">
      <c r="A4" s="94"/>
      <c r="B4" s="95"/>
      <c r="C4" s="95"/>
      <c r="D4" s="95"/>
      <c r="E4" s="95"/>
      <c r="F4" s="95"/>
      <c r="G4" s="95"/>
      <c r="H4" s="95"/>
      <c r="I4" s="95"/>
      <c r="J4" s="95"/>
    </row>
    <row r="5" spans="1:10" ht="16.5" customHeight="1" thickBot="1">
      <c r="A5" s="96" t="s">
        <v>781</v>
      </c>
      <c r="B5" s="97"/>
      <c r="C5" s="97"/>
      <c r="D5" s="97"/>
      <c r="E5" s="97"/>
      <c r="F5" s="97"/>
      <c r="G5" s="97"/>
      <c r="H5" s="97"/>
      <c r="I5" s="97"/>
      <c r="J5" s="98"/>
    </row>
    <row r="6" spans="1:10" ht="24" customHeight="1" thickBot="1">
      <c r="A6" s="40" t="s">
        <v>782</v>
      </c>
      <c r="B6" s="41" t="s">
        <v>3</v>
      </c>
      <c r="C6" s="42" t="s">
        <v>4</v>
      </c>
      <c r="D6" s="43" t="s">
        <v>5</v>
      </c>
      <c r="E6" s="41" t="s">
        <v>6</v>
      </c>
      <c r="F6" s="42" t="s">
        <v>7</v>
      </c>
      <c r="G6" s="33" t="s">
        <v>8</v>
      </c>
      <c r="H6" s="41" t="s">
        <v>449</v>
      </c>
      <c r="I6" s="41" t="s">
        <v>783</v>
      </c>
      <c r="J6" s="39" t="s">
        <v>784</v>
      </c>
    </row>
    <row r="7" spans="1:10" ht="15" customHeight="1">
      <c r="A7" s="51">
        <v>1</v>
      </c>
      <c r="B7" s="5">
        <v>89</v>
      </c>
      <c r="C7" s="4" t="s">
        <v>263</v>
      </c>
      <c r="D7" s="4" t="s">
        <v>99</v>
      </c>
      <c r="E7" s="6" t="s">
        <v>264</v>
      </c>
      <c r="F7" s="4" t="s">
        <v>785</v>
      </c>
      <c r="G7" s="11" t="s">
        <v>786</v>
      </c>
      <c r="H7" s="6">
        <f aca="true" t="shared" si="0" ref="H7:H70">(2014-E7)</f>
        <v>53</v>
      </c>
      <c r="I7" s="4">
        <f>LOOKUP(H7,'[1]WAVA'!$A$1:$CV$2)</f>
        <v>0.8536</v>
      </c>
      <c r="J7" s="38">
        <f aca="true" t="shared" si="1" ref="J7:J70">(G7*I7)</f>
        <v>0.02280218518518519</v>
      </c>
    </row>
    <row r="8" spans="1:10" ht="15" customHeight="1">
      <c r="A8" s="52">
        <v>2</v>
      </c>
      <c r="B8" s="9">
        <v>80</v>
      </c>
      <c r="C8" s="8" t="s">
        <v>267</v>
      </c>
      <c r="D8" s="8" t="s">
        <v>90</v>
      </c>
      <c r="E8" s="10" t="s">
        <v>268</v>
      </c>
      <c r="F8" s="8"/>
      <c r="G8" s="12" t="s">
        <v>787</v>
      </c>
      <c r="H8" s="2">
        <f t="shared" si="0"/>
        <v>50</v>
      </c>
      <c r="I8" s="1">
        <f>LOOKUP(H8,'[1]WAVA'!$A$1:$CV$2)</f>
        <v>0.8747</v>
      </c>
      <c r="J8" s="38">
        <f t="shared" si="1"/>
        <v>0.022849512731481482</v>
      </c>
    </row>
    <row r="9" spans="1:10" ht="15" customHeight="1">
      <c r="A9" s="52">
        <v>3</v>
      </c>
      <c r="B9" s="9">
        <v>201</v>
      </c>
      <c r="C9" s="8" t="s">
        <v>16</v>
      </c>
      <c r="D9" s="8" t="s">
        <v>17</v>
      </c>
      <c r="E9" s="10" t="s">
        <v>18</v>
      </c>
      <c r="F9" s="8" t="s">
        <v>19</v>
      </c>
      <c r="G9" s="12" t="s">
        <v>788</v>
      </c>
      <c r="H9" s="2">
        <f t="shared" si="0"/>
        <v>28</v>
      </c>
      <c r="I9" s="1">
        <f>LOOKUP(H9,'[1]WAVA'!$A$1:$CV$2)</f>
        <v>0.9999</v>
      </c>
      <c r="J9" s="38">
        <f t="shared" si="1"/>
        <v>0.023076395833333332</v>
      </c>
    </row>
    <row r="10" spans="1:10" ht="15" customHeight="1">
      <c r="A10" s="52">
        <v>4</v>
      </c>
      <c r="B10" s="9">
        <v>77</v>
      </c>
      <c r="C10" s="8" t="s">
        <v>21</v>
      </c>
      <c r="D10" s="8" t="s">
        <v>22</v>
      </c>
      <c r="E10" s="10" t="s">
        <v>18</v>
      </c>
      <c r="F10" s="8" t="s">
        <v>23</v>
      </c>
      <c r="G10" s="12" t="s">
        <v>789</v>
      </c>
      <c r="H10" s="2">
        <f t="shared" si="0"/>
        <v>28</v>
      </c>
      <c r="I10" s="1">
        <f>LOOKUP(H10,'[1]WAVA'!$A$1:$CV$2)</f>
        <v>0.9999</v>
      </c>
      <c r="J10" s="38">
        <f t="shared" si="1"/>
        <v>0.023099541666666664</v>
      </c>
    </row>
    <row r="11" spans="1:10" ht="15" customHeight="1">
      <c r="A11" s="52">
        <v>5</v>
      </c>
      <c r="B11" s="9">
        <v>86</v>
      </c>
      <c r="C11" s="8" t="s">
        <v>790</v>
      </c>
      <c r="D11" s="8" t="s">
        <v>12</v>
      </c>
      <c r="E11" s="10" t="s">
        <v>132</v>
      </c>
      <c r="F11" s="8" t="s">
        <v>791</v>
      </c>
      <c r="G11" s="12" t="s">
        <v>792</v>
      </c>
      <c r="H11" s="2">
        <f t="shared" si="0"/>
        <v>34</v>
      </c>
      <c r="I11" s="1">
        <f>LOOKUP(H11,'[1]WAVA'!$A$1:$CV$2)</f>
        <v>0.984</v>
      </c>
      <c r="J11" s="38">
        <f t="shared" si="1"/>
        <v>0.0232675</v>
      </c>
    </row>
    <row r="12" spans="1:10" ht="15" customHeight="1">
      <c r="A12" s="52">
        <v>6</v>
      </c>
      <c r="B12" s="9">
        <v>49</v>
      </c>
      <c r="C12" s="8" t="s">
        <v>793</v>
      </c>
      <c r="D12" s="8" t="s">
        <v>46</v>
      </c>
      <c r="E12" s="10" t="s">
        <v>68</v>
      </c>
      <c r="F12" s="8" t="s">
        <v>33</v>
      </c>
      <c r="G12" s="12" t="s">
        <v>794</v>
      </c>
      <c r="H12" s="2">
        <f t="shared" si="0"/>
        <v>37</v>
      </c>
      <c r="I12" s="1">
        <f>LOOKUP(H12,'[1]WAVA'!$A$1:$CV$2)</f>
        <v>0.9662</v>
      </c>
      <c r="J12" s="38">
        <f t="shared" si="1"/>
        <v>0.02333865046296296</v>
      </c>
    </row>
    <row r="13" spans="1:10" ht="15" customHeight="1">
      <c r="A13" s="52">
        <v>7</v>
      </c>
      <c r="B13" s="9">
        <v>258</v>
      </c>
      <c r="C13" s="8" t="s">
        <v>795</v>
      </c>
      <c r="D13" s="8" t="s">
        <v>136</v>
      </c>
      <c r="E13" s="10" t="s">
        <v>204</v>
      </c>
      <c r="F13" s="8" t="s">
        <v>796</v>
      </c>
      <c r="G13" s="12" t="s">
        <v>797</v>
      </c>
      <c r="H13" s="2">
        <f t="shared" si="0"/>
        <v>41</v>
      </c>
      <c r="I13" s="1">
        <f>LOOKUP(H13,'[1]WAVA'!$A$1:$CV$2)</f>
        <v>0.938</v>
      </c>
      <c r="J13" s="38">
        <f t="shared" si="1"/>
        <v>0.023504282407407408</v>
      </c>
    </row>
    <row r="14" spans="1:10" ht="15" customHeight="1">
      <c r="A14" s="52">
        <v>8</v>
      </c>
      <c r="B14" s="9">
        <v>248</v>
      </c>
      <c r="C14" s="8" t="s">
        <v>585</v>
      </c>
      <c r="D14" s="8" t="s">
        <v>310</v>
      </c>
      <c r="E14" s="10" t="s">
        <v>586</v>
      </c>
      <c r="F14" s="8" t="s">
        <v>798</v>
      </c>
      <c r="G14" s="12" t="s">
        <v>799</v>
      </c>
      <c r="H14" s="2">
        <f t="shared" si="0"/>
        <v>19</v>
      </c>
      <c r="I14" s="1">
        <f>LOOKUP(H14,'[1]WAVA'!$A$1:$CV$2)</f>
        <v>0.979</v>
      </c>
      <c r="J14" s="38">
        <f t="shared" si="1"/>
        <v>0.02354585648148148</v>
      </c>
    </row>
    <row r="15" spans="1:10" ht="15" customHeight="1">
      <c r="A15" s="52">
        <v>9</v>
      </c>
      <c r="B15" s="9">
        <v>22</v>
      </c>
      <c r="C15" s="8" t="s">
        <v>194</v>
      </c>
      <c r="D15" s="8" t="s">
        <v>195</v>
      </c>
      <c r="E15" s="10" t="s">
        <v>196</v>
      </c>
      <c r="F15" s="8" t="s">
        <v>197</v>
      </c>
      <c r="G15" s="12" t="s">
        <v>800</v>
      </c>
      <c r="H15" s="2">
        <f t="shared" si="0"/>
        <v>42</v>
      </c>
      <c r="I15" s="1">
        <f>LOOKUP(H15,'[1]WAVA'!$A$1:$CV$2)</f>
        <v>0.931</v>
      </c>
      <c r="J15" s="38">
        <f t="shared" si="1"/>
        <v>0.02357671296296297</v>
      </c>
    </row>
    <row r="16" spans="1:10" ht="15" customHeight="1">
      <c r="A16" s="52">
        <v>10</v>
      </c>
      <c r="B16" s="9">
        <v>225</v>
      </c>
      <c r="C16" s="8" t="s">
        <v>801</v>
      </c>
      <c r="D16" s="8" t="s">
        <v>26</v>
      </c>
      <c r="E16" s="10" t="s">
        <v>208</v>
      </c>
      <c r="F16" s="8" t="s">
        <v>14</v>
      </c>
      <c r="G16" s="12" t="s">
        <v>802</v>
      </c>
      <c r="H16" s="2">
        <f t="shared" si="0"/>
        <v>44</v>
      </c>
      <c r="I16" s="1">
        <f>LOOKUP(H16,'[1]WAVA'!$A$1:$CV$2)</f>
        <v>0.9169</v>
      </c>
      <c r="J16" s="38">
        <f t="shared" si="1"/>
        <v>0.023739644675925927</v>
      </c>
    </row>
    <row r="17" spans="1:10" ht="15" customHeight="1">
      <c r="A17" s="52">
        <v>11</v>
      </c>
      <c r="B17" s="9">
        <v>242</v>
      </c>
      <c r="C17" s="8" t="s">
        <v>327</v>
      </c>
      <c r="D17" s="8" t="s">
        <v>580</v>
      </c>
      <c r="E17" s="10" t="s">
        <v>328</v>
      </c>
      <c r="F17" s="8"/>
      <c r="G17" s="12" t="s">
        <v>803</v>
      </c>
      <c r="H17" s="2">
        <f t="shared" si="0"/>
        <v>63</v>
      </c>
      <c r="I17" s="1">
        <f>LOOKUP(H17,'[1]WAVA'!$A$1:$CV$2)</f>
        <v>0.7832</v>
      </c>
      <c r="J17" s="38">
        <f t="shared" si="1"/>
        <v>0.025562777777777778</v>
      </c>
    </row>
    <row r="18" spans="1:10" ht="15" customHeight="1">
      <c r="A18" s="52">
        <v>12</v>
      </c>
      <c r="B18" s="9">
        <v>78</v>
      </c>
      <c r="C18" s="8" t="s">
        <v>279</v>
      </c>
      <c r="D18" s="8" t="s">
        <v>280</v>
      </c>
      <c r="E18" s="10" t="s">
        <v>268</v>
      </c>
      <c r="F18" s="8" t="s">
        <v>281</v>
      </c>
      <c r="G18" s="12" t="s">
        <v>804</v>
      </c>
      <c r="H18" s="2">
        <f t="shared" si="0"/>
        <v>50</v>
      </c>
      <c r="I18" s="1">
        <f>LOOKUP(H18,'[1]WAVA'!$A$1:$CV$2)</f>
        <v>0.8747</v>
      </c>
      <c r="J18" s="38">
        <f t="shared" si="1"/>
        <v>0.025663940972222226</v>
      </c>
    </row>
    <row r="19" spans="1:10" ht="15" customHeight="1">
      <c r="A19" s="52">
        <v>13</v>
      </c>
      <c r="B19" s="9">
        <v>112</v>
      </c>
      <c r="C19" s="8" t="s">
        <v>207</v>
      </c>
      <c r="D19" s="8" t="s">
        <v>82</v>
      </c>
      <c r="E19" s="10" t="s">
        <v>208</v>
      </c>
      <c r="F19" s="8" t="s">
        <v>33</v>
      </c>
      <c r="G19" s="12" t="s">
        <v>805</v>
      </c>
      <c r="H19" s="2">
        <f t="shared" si="0"/>
        <v>44</v>
      </c>
      <c r="I19" s="1">
        <f>LOOKUP(H19,'[1]WAVA'!$A$1:$CV$2)</f>
        <v>0.9169</v>
      </c>
      <c r="J19" s="38">
        <f t="shared" si="1"/>
        <v>0.025681689814814817</v>
      </c>
    </row>
    <row r="20" spans="1:10" ht="15" customHeight="1">
      <c r="A20" s="52">
        <v>14</v>
      </c>
      <c r="B20" s="9">
        <v>271</v>
      </c>
      <c r="C20" s="8" t="s">
        <v>806</v>
      </c>
      <c r="D20" s="8" t="s">
        <v>218</v>
      </c>
      <c r="E20" s="10" t="s">
        <v>13</v>
      </c>
      <c r="F20" s="8" t="s">
        <v>807</v>
      </c>
      <c r="G20" s="12" t="s">
        <v>808</v>
      </c>
      <c r="H20" s="2">
        <f t="shared" si="0"/>
        <v>33</v>
      </c>
      <c r="I20" s="1">
        <f>LOOKUP(H20,'[1]WAVA'!$A$1:$CV$2)</f>
        <v>0.9885</v>
      </c>
      <c r="J20" s="38">
        <f t="shared" si="1"/>
        <v>0.025730746527777782</v>
      </c>
    </row>
    <row r="21" spans="1:10" ht="15" customHeight="1">
      <c r="A21" s="52">
        <v>15</v>
      </c>
      <c r="B21" s="9">
        <v>237</v>
      </c>
      <c r="C21" s="8" t="s">
        <v>334</v>
      </c>
      <c r="D21" s="8" t="s">
        <v>99</v>
      </c>
      <c r="E21" s="10" t="s">
        <v>335</v>
      </c>
      <c r="F21" s="8"/>
      <c r="G21" s="12" t="s">
        <v>809</v>
      </c>
      <c r="H21" s="2">
        <f t="shared" si="0"/>
        <v>68</v>
      </c>
      <c r="I21" s="1">
        <f>LOOKUP(H21,'[1]WAVA'!$A$1:$CV$2)</f>
        <v>0.7479</v>
      </c>
      <c r="J21" s="38">
        <f t="shared" si="1"/>
        <v>0.02575234375</v>
      </c>
    </row>
    <row r="22" spans="1:10" ht="15" customHeight="1">
      <c r="A22" s="52">
        <v>16</v>
      </c>
      <c r="B22" s="9">
        <v>23</v>
      </c>
      <c r="C22" s="8" t="s">
        <v>810</v>
      </c>
      <c r="D22" s="8" t="s">
        <v>811</v>
      </c>
      <c r="E22" s="10" t="s">
        <v>445</v>
      </c>
      <c r="F22" s="8" t="s">
        <v>812</v>
      </c>
      <c r="G22" s="12" t="s">
        <v>394</v>
      </c>
      <c r="H22" s="2">
        <f t="shared" si="0"/>
        <v>15</v>
      </c>
      <c r="I22" s="1">
        <f>LOOKUP(H22,'[1]WAVA'!$A$1:$CV$2)</f>
        <v>0.9266</v>
      </c>
      <c r="J22" s="38">
        <f t="shared" si="1"/>
        <v>0.025792511574074077</v>
      </c>
    </row>
    <row r="23" spans="1:10" ht="15" customHeight="1">
      <c r="A23" s="52">
        <v>17</v>
      </c>
      <c r="B23" s="9">
        <v>218</v>
      </c>
      <c r="C23" s="8" t="s">
        <v>203</v>
      </c>
      <c r="D23" s="8" t="s">
        <v>51</v>
      </c>
      <c r="E23" s="10" t="s">
        <v>204</v>
      </c>
      <c r="F23" s="8" t="s">
        <v>205</v>
      </c>
      <c r="G23" s="12" t="s">
        <v>159</v>
      </c>
      <c r="H23" s="2">
        <f t="shared" si="0"/>
        <v>41</v>
      </c>
      <c r="I23" s="1">
        <f>LOOKUP(H23,'[1]WAVA'!$A$1:$CV$2)</f>
        <v>0.938</v>
      </c>
      <c r="J23" s="38">
        <f t="shared" si="1"/>
        <v>0.02593613425925926</v>
      </c>
    </row>
    <row r="24" spans="1:10" ht="15" customHeight="1">
      <c r="A24" s="52">
        <v>18</v>
      </c>
      <c r="B24" s="9">
        <v>97</v>
      </c>
      <c r="C24" s="8" t="s">
        <v>292</v>
      </c>
      <c r="D24" s="8" t="s">
        <v>90</v>
      </c>
      <c r="E24" s="10" t="s">
        <v>293</v>
      </c>
      <c r="F24" s="8" t="s">
        <v>294</v>
      </c>
      <c r="G24" s="12" t="s">
        <v>813</v>
      </c>
      <c r="H24" s="2">
        <f t="shared" si="0"/>
        <v>54</v>
      </c>
      <c r="I24" s="1">
        <f>LOOKUP(H24,'[1]WAVA'!$A$1:$CV$2)</f>
        <v>0.8465</v>
      </c>
      <c r="J24" s="38">
        <f t="shared" si="1"/>
        <v>0.02597304976851852</v>
      </c>
    </row>
    <row r="25" spans="1:10" ht="15" customHeight="1">
      <c r="A25" s="52">
        <v>19</v>
      </c>
      <c r="B25" s="9">
        <v>51</v>
      </c>
      <c r="C25" s="8" t="s">
        <v>35</v>
      </c>
      <c r="D25" s="8" t="s">
        <v>36</v>
      </c>
      <c r="E25" s="10" t="s">
        <v>37</v>
      </c>
      <c r="F25" s="8" t="s">
        <v>38</v>
      </c>
      <c r="G25" s="12" t="s">
        <v>814</v>
      </c>
      <c r="H25" s="2">
        <f t="shared" si="0"/>
        <v>35</v>
      </c>
      <c r="I25" s="1">
        <f>LOOKUP(H25,'[1]WAVA'!$A$1:$CV$2)</f>
        <v>0.9788</v>
      </c>
      <c r="J25" s="38">
        <f t="shared" si="1"/>
        <v>0.026010703703703703</v>
      </c>
    </row>
    <row r="26" spans="1:10" ht="15" customHeight="1">
      <c r="A26" s="52">
        <v>20</v>
      </c>
      <c r="B26" s="9">
        <v>208</v>
      </c>
      <c r="C26" s="8" t="s">
        <v>604</v>
      </c>
      <c r="D26" s="8" t="s">
        <v>131</v>
      </c>
      <c r="E26" s="10" t="s">
        <v>78</v>
      </c>
      <c r="F26" s="8" t="s">
        <v>605</v>
      </c>
      <c r="G26" s="12" t="s">
        <v>815</v>
      </c>
      <c r="H26" s="2">
        <f t="shared" si="0"/>
        <v>31</v>
      </c>
      <c r="I26" s="1">
        <f>LOOKUP(H26,'[1]WAVA'!$A$1:$CV$2)</f>
        <v>0.9952</v>
      </c>
      <c r="J26" s="38">
        <f t="shared" si="1"/>
        <v>0.026193111111111108</v>
      </c>
    </row>
    <row r="27" spans="1:10" ht="15" customHeight="1">
      <c r="A27" s="52">
        <v>21</v>
      </c>
      <c r="B27" s="9">
        <v>275</v>
      </c>
      <c r="C27" s="8" t="s">
        <v>816</v>
      </c>
      <c r="D27" s="8" t="s">
        <v>99</v>
      </c>
      <c r="E27" s="10" t="s">
        <v>240</v>
      </c>
      <c r="F27" s="8"/>
      <c r="G27" s="12" t="s">
        <v>817</v>
      </c>
      <c r="H27" s="2">
        <f t="shared" si="0"/>
        <v>48</v>
      </c>
      <c r="I27" s="1">
        <f>LOOKUP(H27,'[1]WAVA'!$A$1:$CV$2)</f>
        <v>0.8888</v>
      </c>
      <c r="J27" s="38">
        <f t="shared" si="1"/>
        <v>0.026201083333333337</v>
      </c>
    </row>
    <row r="28" spans="1:10" ht="15" customHeight="1">
      <c r="A28" s="52">
        <v>22</v>
      </c>
      <c r="B28" s="9">
        <v>40</v>
      </c>
      <c r="C28" s="8" t="s">
        <v>62</v>
      </c>
      <c r="D28" s="8" t="s">
        <v>63</v>
      </c>
      <c r="E28" s="10" t="s">
        <v>27</v>
      </c>
      <c r="F28" s="8" t="s">
        <v>64</v>
      </c>
      <c r="G28" s="12" t="s">
        <v>818</v>
      </c>
      <c r="H28" s="2">
        <f t="shared" si="0"/>
        <v>36</v>
      </c>
      <c r="I28" s="1">
        <f>LOOKUP(H28,'[1]WAVA'!$A$1:$CV$2)</f>
        <v>0.9729</v>
      </c>
      <c r="J28" s="38">
        <f t="shared" si="1"/>
        <v>0.0264169375</v>
      </c>
    </row>
    <row r="29" spans="1:10" ht="15" customHeight="1">
      <c r="A29" s="52">
        <v>23</v>
      </c>
      <c r="B29" s="9">
        <v>283</v>
      </c>
      <c r="C29" s="8" t="s">
        <v>331</v>
      </c>
      <c r="D29" s="8" t="s">
        <v>261</v>
      </c>
      <c r="E29" s="10" t="s">
        <v>328</v>
      </c>
      <c r="F29" s="8" t="s">
        <v>332</v>
      </c>
      <c r="G29" s="12" t="s">
        <v>819</v>
      </c>
      <c r="H29" s="2">
        <f t="shared" si="0"/>
        <v>63</v>
      </c>
      <c r="I29" s="1">
        <f>LOOKUP(H29,'[1]WAVA'!$A$1:$CV$2)</f>
        <v>0.7832</v>
      </c>
      <c r="J29" s="38">
        <f t="shared" si="1"/>
        <v>0.026460194444444446</v>
      </c>
    </row>
    <row r="30" spans="1:10" ht="15" customHeight="1">
      <c r="A30" s="52">
        <v>24</v>
      </c>
      <c r="B30" s="9">
        <v>276</v>
      </c>
      <c r="C30" s="8" t="s">
        <v>595</v>
      </c>
      <c r="D30" s="8" t="s">
        <v>779</v>
      </c>
      <c r="E30" s="10" t="s">
        <v>74</v>
      </c>
      <c r="F30" s="8" t="s">
        <v>23</v>
      </c>
      <c r="G30" s="12" t="s">
        <v>820</v>
      </c>
      <c r="H30" s="2">
        <f t="shared" si="0"/>
        <v>23</v>
      </c>
      <c r="I30" s="1">
        <f>LOOKUP(H30,'[1]WAVA'!$A$1:$CV$2)</f>
        <v>1</v>
      </c>
      <c r="J30" s="38">
        <f t="shared" si="1"/>
        <v>0.02646990740740741</v>
      </c>
    </row>
    <row r="31" spans="1:10" ht="15" customHeight="1">
      <c r="A31" s="52">
        <v>25</v>
      </c>
      <c r="B31" s="9">
        <v>206</v>
      </c>
      <c r="C31" s="8" t="s">
        <v>633</v>
      </c>
      <c r="D31" s="8" t="s">
        <v>86</v>
      </c>
      <c r="E31" s="10" t="s">
        <v>191</v>
      </c>
      <c r="F31" s="8" t="s">
        <v>773</v>
      </c>
      <c r="G31" s="12" t="s">
        <v>821</v>
      </c>
      <c r="H31" s="2">
        <f t="shared" si="0"/>
        <v>39</v>
      </c>
      <c r="I31" s="1">
        <f>LOOKUP(H31,'[1]WAVA'!$A$1:$CV$2)</f>
        <v>0.9521</v>
      </c>
      <c r="J31" s="38">
        <f t="shared" si="1"/>
        <v>0.026491300925925925</v>
      </c>
    </row>
    <row r="32" spans="1:10" ht="15" customHeight="1">
      <c r="A32" s="52">
        <v>26</v>
      </c>
      <c r="B32" s="9">
        <v>95</v>
      </c>
      <c r="C32" s="8" t="s">
        <v>210</v>
      </c>
      <c r="D32" s="8" t="s">
        <v>195</v>
      </c>
      <c r="E32" s="10" t="s">
        <v>211</v>
      </c>
      <c r="F32" s="8" t="s">
        <v>48</v>
      </c>
      <c r="G32" s="12" t="s">
        <v>822</v>
      </c>
      <c r="H32" s="2">
        <f t="shared" si="0"/>
        <v>40</v>
      </c>
      <c r="I32" s="1">
        <f>LOOKUP(H32,'[1]WAVA'!$A$1:$CV$2)</f>
        <v>0.9451</v>
      </c>
      <c r="J32" s="38">
        <f t="shared" si="1"/>
        <v>0.026504366898148148</v>
      </c>
    </row>
    <row r="33" spans="1:10" ht="15" customHeight="1">
      <c r="A33" s="52">
        <v>27</v>
      </c>
      <c r="B33" s="9">
        <v>259</v>
      </c>
      <c r="C33" s="8" t="s">
        <v>823</v>
      </c>
      <c r="D33" s="8" t="s">
        <v>590</v>
      </c>
      <c r="E33" s="10" t="s">
        <v>87</v>
      </c>
      <c r="F33" s="8" t="s">
        <v>79</v>
      </c>
      <c r="G33" s="12" t="s">
        <v>824</v>
      </c>
      <c r="H33" s="2">
        <f t="shared" si="0"/>
        <v>26</v>
      </c>
      <c r="I33" s="1">
        <f>LOOKUP(H33,'[1]WAVA'!$A$1:$CV$2)</f>
        <v>1</v>
      </c>
      <c r="J33" s="38">
        <f t="shared" si="1"/>
        <v>0.026550925925925926</v>
      </c>
    </row>
    <row r="34" spans="1:10" ht="15" customHeight="1">
      <c r="A34" s="52">
        <v>28</v>
      </c>
      <c r="B34" s="9">
        <v>67</v>
      </c>
      <c r="C34" s="8" t="s">
        <v>327</v>
      </c>
      <c r="D34" s="8" t="s">
        <v>63</v>
      </c>
      <c r="E34" s="10" t="s">
        <v>697</v>
      </c>
      <c r="F34" s="8" t="s">
        <v>329</v>
      </c>
      <c r="G34" s="12" t="s">
        <v>825</v>
      </c>
      <c r="H34" s="2">
        <f t="shared" si="0"/>
        <v>47</v>
      </c>
      <c r="I34" s="1">
        <f>LOOKUP(H34,'[1]WAVA'!$A$1:$CV$2)</f>
        <v>0.8958</v>
      </c>
      <c r="J34" s="38">
        <f t="shared" si="1"/>
        <v>0.0265940625</v>
      </c>
    </row>
    <row r="35" spans="1:10" ht="15" customHeight="1">
      <c r="A35" s="52">
        <v>29</v>
      </c>
      <c r="B35" s="9">
        <v>71</v>
      </c>
      <c r="C35" s="8" t="s">
        <v>302</v>
      </c>
      <c r="D35" s="8" t="s">
        <v>218</v>
      </c>
      <c r="E35" s="10" t="s">
        <v>307</v>
      </c>
      <c r="F35" s="8" t="s">
        <v>826</v>
      </c>
      <c r="G35" s="12" t="s">
        <v>827</v>
      </c>
      <c r="H35" s="2">
        <f t="shared" si="0"/>
        <v>56</v>
      </c>
      <c r="I35" s="1">
        <f>LOOKUP(H35,'[1]WAVA'!$A$1:$CV$2)</f>
        <v>0.8324</v>
      </c>
      <c r="J35" s="38">
        <f t="shared" si="1"/>
        <v>0.026638726851851854</v>
      </c>
    </row>
    <row r="36" spans="1:10" ht="15" customHeight="1">
      <c r="A36" s="52">
        <v>30</v>
      </c>
      <c r="B36" s="9">
        <v>2</v>
      </c>
      <c r="C36" s="8" t="s">
        <v>296</v>
      </c>
      <c r="D36" s="8" t="s">
        <v>579</v>
      </c>
      <c r="E36" s="10" t="s">
        <v>297</v>
      </c>
      <c r="F36" s="8" t="s">
        <v>298</v>
      </c>
      <c r="G36" s="12" t="s">
        <v>828</v>
      </c>
      <c r="H36" s="2">
        <f t="shared" si="0"/>
        <v>51</v>
      </c>
      <c r="I36" s="1">
        <f>LOOKUP(H36,'[1]WAVA'!$A$1:$CV$2)</f>
        <v>0.8676</v>
      </c>
      <c r="J36" s="38">
        <f t="shared" si="1"/>
        <v>0.026740958333333332</v>
      </c>
    </row>
    <row r="37" spans="1:10" ht="15" customHeight="1">
      <c r="A37" s="52">
        <v>31</v>
      </c>
      <c r="B37" s="9">
        <v>84</v>
      </c>
      <c r="C37" s="8" t="s">
        <v>829</v>
      </c>
      <c r="D37" s="8" t="s">
        <v>63</v>
      </c>
      <c r="E37" s="10" t="s">
        <v>290</v>
      </c>
      <c r="F37" s="8" t="s">
        <v>830</v>
      </c>
      <c r="G37" s="12" t="s">
        <v>831</v>
      </c>
      <c r="H37" s="2">
        <f t="shared" si="0"/>
        <v>49</v>
      </c>
      <c r="I37" s="1">
        <f>LOOKUP(H37,'[1]WAVA'!$A$1:$CV$2)</f>
        <v>0.8817</v>
      </c>
      <c r="J37" s="38">
        <f t="shared" si="1"/>
        <v>0.02674694097222222</v>
      </c>
    </row>
    <row r="38" spans="1:10" ht="15" customHeight="1">
      <c r="A38" s="52">
        <v>32</v>
      </c>
      <c r="B38" s="9">
        <v>226</v>
      </c>
      <c r="C38" s="8" t="s">
        <v>288</v>
      </c>
      <c r="D38" s="8" t="s">
        <v>289</v>
      </c>
      <c r="E38" s="10" t="s">
        <v>290</v>
      </c>
      <c r="F38" s="8" t="s">
        <v>226</v>
      </c>
      <c r="G38" s="12" t="s">
        <v>184</v>
      </c>
      <c r="H38" s="2">
        <f t="shared" si="0"/>
        <v>49</v>
      </c>
      <c r="I38" s="1">
        <f>LOOKUP(H38,'[1]WAVA'!$A$1:$CV$2)</f>
        <v>0.8817</v>
      </c>
      <c r="J38" s="38">
        <f t="shared" si="1"/>
        <v>0.026879604166666668</v>
      </c>
    </row>
    <row r="39" spans="1:10" ht="15" customHeight="1">
      <c r="A39" s="52">
        <v>33</v>
      </c>
      <c r="B39" s="9">
        <v>236</v>
      </c>
      <c r="C39" s="8" t="s">
        <v>322</v>
      </c>
      <c r="D39" s="8" t="s">
        <v>218</v>
      </c>
      <c r="E39" s="10" t="s">
        <v>264</v>
      </c>
      <c r="F39" s="8" t="s">
        <v>323</v>
      </c>
      <c r="G39" s="12" t="s">
        <v>832</v>
      </c>
      <c r="H39" s="2">
        <f t="shared" si="0"/>
        <v>53</v>
      </c>
      <c r="I39" s="1">
        <f>LOOKUP(H39,'[1]WAVA'!$A$1:$CV$2)</f>
        <v>0.8536</v>
      </c>
      <c r="J39" s="38">
        <f t="shared" si="1"/>
        <v>0.027089944444444444</v>
      </c>
    </row>
    <row r="40" spans="1:10" ht="15" customHeight="1">
      <c r="A40" s="52">
        <v>34</v>
      </c>
      <c r="B40" s="9">
        <v>249</v>
      </c>
      <c r="C40" s="8" t="s">
        <v>351</v>
      </c>
      <c r="D40" s="8" t="s">
        <v>284</v>
      </c>
      <c r="E40" s="10" t="s">
        <v>342</v>
      </c>
      <c r="F40" s="8"/>
      <c r="G40" s="12" t="s">
        <v>833</v>
      </c>
      <c r="H40" s="2">
        <f t="shared" si="0"/>
        <v>64</v>
      </c>
      <c r="I40" s="1">
        <f>LOOKUP(H40,'[1]WAVA'!$A$1:$CV$2)</f>
        <v>0.7761</v>
      </c>
      <c r="J40" s="38">
        <f t="shared" si="1"/>
        <v>0.02719044791666667</v>
      </c>
    </row>
    <row r="41" spans="1:10" ht="15" customHeight="1">
      <c r="A41" s="52">
        <v>35</v>
      </c>
      <c r="B41" s="9">
        <v>35</v>
      </c>
      <c r="C41" s="8" t="s">
        <v>834</v>
      </c>
      <c r="D41" s="8" t="s">
        <v>86</v>
      </c>
      <c r="E41" s="10" t="s">
        <v>91</v>
      </c>
      <c r="F41" s="8" t="s">
        <v>616</v>
      </c>
      <c r="G41" s="12" t="s">
        <v>153</v>
      </c>
      <c r="H41" s="2">
        <f t="shared" si="0"/>
        <v>32</v>
      </c>
      <c r="I41" s="1">
        <f>LOOKUP(H41,'[1]WAVA'!$A$1:$CV$2)</f>
        <v>0.9922</v>
      </c>
      <c r="J41" s="38">
        <f t="shared" si="1"/>
        <v>0.02737737037037037</v>
      </c>
    </row>
    <row r="42" spans="1:10" ht="15" customHeight="1">
      <c r="A42" s="52">
        <v>36</v>
      </c>
      <c r="B42" s="9">
        <v>240</v>
      </c>
      <c r="C42" s="8" t="s">
        <v>50</v>
      </c>
      <c r="D42" s="8" t="s">
        <v>51</v>
      </c>
      <c r="E42" s="10" t="s">
        <v>188</v>
      </c>
      <c r="F42" s="8" t="s">
        <v>53</v>
      </c>
      <c r="G42" s="12" t="s">
        <v>835</v>
      </c>
      <c r="H42" s="2">
        <f t="shared" si="0"/>
        <v>20</v>
      </c>
      <c r="I42" s="1">
        <f>LOOKUP(H42,'[1]WAVA'!$A$1:$CV$2)</f>
        <v>0.9893</v>
      </c>
      <c r="J42" s="38">
        <f t="shared" si="1"/>
        <v>0.02751490625</v>
      </c>
    </row>
    <row r="43" spans="1:10" ht="15" customHeight="1">
      <c r="A43" s="52">
        <v>37</v>
      </c>
      <c r="B43" s="9">
        <v>54</v>
      </c>
      <c r="C43" s="8" t="s">
        <v>338</v>
      </c>
      <c r="D43" s="8" t="s">
        <v>136</v>
      </c>
      <c r="E43" s="10" t="s">
        <v>339</v>
      </c>
      <c r="F43" s="8" t="s">
        <v>281</v>
      </c>
      <c r="G43" s="12" t="s">
        <v>836</v>
      </c>
      <c r="H43" s="2">
        <f t="shared" si="0"/>
        <v>66</v>
      </c>
      <c r="I43" s="1">
        <f>LOOKUP(H43,'[1]WAVA'!$A$1:$CV$2)</f>
        <v>0.762</v>
      </c>
      <c r="J43" s="38">
        <f t="shared" si="1"/>
        <v>0.027675416666666664</v>
      </c>
    </row>
    <row r="44" spans="1:10" ht="15" customHeight="1">
      <c r="A44" s="52">
        <v>38</v>
      </c>
      <c r="B44" s="9">
        <v>88</v>
      </c>
      <c r="C44" s="8" t="s">
        <v>720</v>
      </c>
      <c r="D44" s="8" t="s">
        <v>31</v>
      </c>
      <c r="E44" s="10" t="s">
        <v>297</v>
      </c>
      <c r="F44" s="8" t="s">
        <v>837</v>
      </c>
      <c r="G44" s="12" t="s">
        <v>838</v>
      </c>
      <c r="H44" s="2">
        <f t="shared" si="0"/>
        <v>51</v>
      </c>
      <c r="I44" s="1">
        <f>LOOKUP(H44,'[1]WAVA'!$A$1:$CV$2)</f>
        <v>0.8676</v>
      </c>
      <c r="J44" s="38">
        <f t="shared" si="1"/>
        <v>0.02775516666666667</v>
      </c>
    </row>
    <row r="45" spans="1:10" ht="15" customHeight="1">
      <c r="A45" s="52">
        <v>39</v>
      </c>
      <c r="B45" s="9">
        <v>244</v>
      </c>
      <c r="C45" s="8" t="s">
        <v>81</v>
      </c>
      <c r="D45" s="8" t="s">
        <v>82</v>
      </c>
      <c r="E45" s="10" t="s">
        <v>37</v>
      </c>
      <c r="F45" s="8" t="s">
        <v>83</v>
      </c>
      <c r="G45" s="12" t="s">
        <v>839</v>
      </c>
      <c r="H45" s="2">
        <f t="shared" si="0"/>
        <v>35</v>
      </c>
      <c r="I45" s="1">
        <f>LOOKUP(H45,'[1]WAVA'!$A$1:$CV$2)</f>
        <v>0.9788</v>
      </c>
      <c r="J45" s="38">
        <f t="shared" si="1"/>
        <v>0.027766652777777782</v>
      </c>
    </row>
    <row r="46" spans="1:10" ht="15" customHeight="1">
      <c r="A46" s="52">
        <v>40</v>
      </c>
      <c r="B46" s="9">
        <v>267</v>
      </c>
      <c r="C46" s="8" t="s">
        <v>71</v>
      </c>
      <c r="D46" s="8" t="s">
        <v>67</v>
      </c>
      <c r="E46" s="10" t="s">
        <v>91</v>
      </c>
      <c r="F46" s="8"/>
      <c r="G46" s="12" t="s">
        <v>840</v>
      </c>
      <c r="H46" s="2">
        <f t="shared" si="0"/>
        <v>32</v>
      </c>
      <c r="I46" s="1">
        <f>LOOKUP(H46,'[1]WAVA'!$A$1:$CV$2)</f>
        <v>0.9922</v>
      </c>
      <c r="J46" s="38">
        <f t="shared" si="1"/>
        <v>0.027905625</v>
      </c>
    </row>
    <row r="47" spans="1:10" ht="15" customHeight="1">
      <c r="A47" s="52">
        <v>41</v>
      </c>
      <c r="B47" s="9">
        <v>228</v>
      </c>
      <c r="C47" s="8" t="s">
        <v>225</v>
      </c>
      <c r="D47" s="8" t="s">
        <v>41</v>
      </c>
      <c r="E47" s="10" t="s">
        <v>196</v>
      </c>
      <c r="F47" s="8" t="s">
        <v>226</v>
      </c>
      <c r="G47" s="12" t="s">
        <v>841</v>
      </c>
      <c r="H47" s="2">
        <f t="shared" si="0"/>
        <v>42</v>
      </c>
      <c r="I47" s="1">
        <f>LOOKUP(H47,'[1]WAVA'!$A$1:$CV$2)</f>
        <v>0.931</v>
      </c>
      <c r="J47" s="38">
        <f t="shared" si="1"/>
        <v>0.027994652777777775</v>
      </c>
    </row>
    <row r="48" spans="1:10" ht="15" customHeight="1">
      <c r="A48" s="52">
        <v>42</v>
      </c>
      <c r="B48" s="9">
        <v>155</v>
      </c>
      <c r="C48" s="8" t="s">
        <v>57</v>
      </c>
      <c r="D48" s="8" t="s">
        <v>58</v>
      </c>
      <c r="E48" s="10" t="s">
        <v>59</v>
      </c>
      <c r="F48" s="8" t="s">
        <v>842</v>
      </c>
      <c r="G48" s="12" t="s">
        <v>843</v>
      </c>
      <c r="H48" s="2">
        <f t="shared" si="0"/>
        <v>25</v>
      </c>
      <c r="I48" s="1">
        <f>LOOKUP(H48,'[1]WAVA'!$A$1:$CV$2)</f>
        <v>1</v>
      </c>
      <c r="J48" s="38">
        <f t="shared" si="1"/>
        <v>0.02802083333333333</v>
      </c>
    </row>
    <row r="49" spans="1:10" ht="15" customHeight="1">
      <c r="A49" s="52">
        <v>43</v>
      </c>
      <c r="B49" s="9">
        <v>65</v>
      </c>
      <c r="C49" s="8" t="s">
        <v>624</v>
      </c>
      <c r="D49" s="8" t="s">
        <v>63</v>
      </c>
      <c r="E49" s="10" t="s">
        <v>137</v>
      </c>
      <c r="F49" s="8" t="s">
        <v>625</v>
      </c>
      <c r="G49" s="12" t="s">
        <v>844</v>
      </c>
      <c r="H49" s="2">
        <f t="shared" si="0"/>
        <v>38</v>
      </c>
      <c r="I49" s="1">
        <f>LOOKUP(H49,'[1]WAVA'!$A$1:$CV$2)</f>
        <v>0.9592</v>
      </c>
      <c r="J49" s="38">
        <f t="shared" si="1"/>
        <v>0.028087685185185184</v>
      </c>
    </row>
    <row r="50" spans="1:10" ht="15" customHeight="1">
      <c r="A50" s="52">
        <v>44</v>
      </c>
      <c r="B50" s="9">
        <v>273</v>
      </c>
      <c r="C50" s="8" t="s">
        <v>610</v>
      </c>
      <c r="D50" s="8" t="s">
        <v>131</v>
      </c>
      <c r="E50" s="10" t="s">
        <v>37</v>
      </c>
      <c r="F50" s="8"/>
      <c r="G50" s="12" t="s">
        <v>845</v>
      </c>
      <c r="H50" s="2">
        <f t="shared" si="0"/>
        <v>35</v>
      </c>
      <c r="I50" s="1">
        <f>LOOKUP(H50,'[1]WAVA'!$A$1:$CV$2)</f>
        <v>0.9788</v>
      </c>
      <c r="J50" s="38">
        <f t="shared" si="1"/>
        <v>0.02811784259259259</v>
      </c>
    </row>
    <row r="51" spans="1:10" ht="15" customHeight="1">
      <c r="A51" s="52">
        <v>45</v>
      </c>
      <c r="B51" s="9">
        <v>69</v>
      </c>
      <c r="C51" s="8" t="s">
        <v>728</v>
      </c>
      <c r="D51" s="8" t="s">
        <v>271</v>
      </c>
      <c r="E51" s="10" t="s">
        <v>363</v>
      </c>
      <c r="F51" s="8" t="s">
        <v>846</v>
      </c>
      <c r="G51" s="12" t="s">
        <v>847</v>
      </c>
      <c r="H51" s="2">
        <f t="shared" si="0"/>
        <v>72</v>
      </c>
      <c r="I51" s="1">
        <f>LOOKUP(H51,'[1]WAVA'!$A$1:$CV$2)</f>
        <v>0.7134</v>
      </c>
      <c r="J51" s="38">
        <f t="shared" si="1"/>
        <v>0.028263520833333333</v>
      </c>
    </row>
    <row r="52" spans="1:10" ht="15" customHeight="1">
      <c r="A52" s="52">
        <v>46</v>
      </c>
      <c r="B52" s="9">
        <v>239</v>
      </c>
      <c r="C52" s="8" t="s">
        <v>306</v>
      </c>
      <c r="D52" s="8" t="s">
        <v>90</v>
      </c>
      <c r="E52" s="10" t="s">
        <v>307</v>
      </c>
      <c r="F52" s="8" t="s">
        <v>53</v>
      </c>
      <c r="G52" s="12" t="s">
        <v>848</v>
      </c>
      <c r="H52" s="2">
        <f t="shared" si="0"/>
        <v>56</v>
      </c>
      <c r="I52" s="1">
        <f>LOOKUP(H52,'[1]WAVA'!$A$1:$CV$2)</f>
        <v>0.8324</v>
      </c>
      <c r="J52" s="38">
        <f t="shared" si="1"/>
        <v>0.028305453703703704</v>
      </c>
    </row>
    <row r="53" spans="1:10" ht="15" customHeight="1">
      <c r="A53" s="52">
        <v>47</v>
      </c>
      <c r="B53" s="9">
        <v>28</v>
      </c>
      <c r="C53" s="8" t="s">
        <v>113</v>
      </c>
      <c r="D53" s="8" t="s">
        <v>114</v>
      </c>
      <c r="E53" s="10" t="s">
        <v>27</v>
      </c>
      <c r="F53" s="8" t="s">
        <v>115</v>
      </c>
      <c r="G53" s="12" t="s">
        <v>849</v>
      </c>
      <c r="H53" s="2">
        <f t="shared" si="0"/>
        <v>36</v>
      </c>
      <c r="I53" s="1">
        <f>LOOKUP(H53,'[1]WAVA'!$A$1:$CV$2)</f>
        <v>0.9729</v>
      </c>
      <c r="J53" s="38">
        <f t="shared" si="1"/>
        <v>0.028319947916666664</v>
      </c>
    </row>
    <row r="54" spans="1:10" ht="15" customHeight="1">
      <c r="A54" s="52">
        <v>48</v>
      </c>
      <c r="B54" s="9">
        <v>117</v>
      </c>
      <c r="C54" s="8" t="s">
        <v>315</v>
      </c>
      <c r="D54" s="8" t="s">
        <v>284</v>
      </c>
      <c r="E54" s="10" t="s">
        <v>293</v>
      </c>
      <c r="F54" s="8"/>
      <c r="G54" s="12" t="s">
        <v>850</v>
      </c>
      <c r="H54" s="2">
        <f t="shared" si="0"/>
        <v>54</v>
      </c>
      <c r="I54" s="1">
        <f>LOOKUP(H54,'[1]WAVA'!$A$1:$CV$2)</f>
        <v>0.8465</v>
      </c>
      <c r="J54" s="38">
        <f t="shared" si="1"/>
        <v>0.028579172453703706</v>
      </c>
    </row>
    <row r="55" spans="1:10" ht="15" customHeight="1">
      <c r="A55" s="52">
        <v>49</v>
      </c>
      <c r="B55" s="9">
        <v>59</v>
      </c>
      <c r="C55" s="8" t="s">
        <v>312</v>
      </c>
      <c r="D55" s="8" t="s">
        <v>218</v>
      </c>
      <c r="E55" s="10" t="s">
        <v>290</v>
      </c>
      <c r="F55" s="8" t="s">
        <v>79</v>
      </c>
      <c r="G55" s="12" t="s">
        <v>851</v>
      </c>
      <c r="H55" s="2">
        <f t="shared" si="0"/>
        <v>49</v>
      </c>
      <c r="I55" s="1">
        <f>LOOKUP(H55,'[1]WAVA'!$A$1:$CV$2)</f>
        <v>0.8817</v>
      </c>
      <c r="J55" s="38">
        <f t="shared" si="1"/>
        <v>0.028696069444444444</v>
      </c>
    </row>
    <row r="56" spans="1:10" ht="15" customHeight="1">
      <c r="A56" s="52">
        <v>50</v>
      </c>
      <c r="B56" s="9">
        <v>41</v>
      </c>
      <c r="C56" s="8" t="s">
        <v>613</v>
      </c>
      <c r="D56" s="8" t="s">
        <v>614</v>
      </c>
      <c r="E56" s="10" t="s">
        <v>615</v>
      </c>
      <c r="F56" s="8" t="s">
        <v>616</v>
      </c>
      <c r="G56" s="12" t="s">
        <v>852</v>
      </c>
      <c r="H56" s="2">
        <f t="shared" si="0"/>
        <v>27</v>
      </c>
      <c r="I56" s="1">
        <f>LOOKUP(H56,'[1]WAVA'!$A$1:$CV$2)</f>
        <v>1</v>
      </c>
      <c r="J56" s="38">
        <f t="shared" si="1"/>
        <v>0.028796296296296296</v>
      </c>
    </row>
    <row r="57" spans="1:10" ht="15" customHeight="1">
      <c r="A57" s="52">
        <v>51</v>
      </c>
      <c r="B57" s="9">
        <v>272</v>
      </c>
      <c r="C57" s="8" t="s">
        <v>719</v>
      </c>
      <c r="D57" s="8" t="s">
        <v>12</v>
      </c>
      <c r="E57" s="10" t="s">
        <v>422</v>
      </c>
      <c r="F57" s="8" t="s">
        <v>79</v>
      </c>
      <c r="G57" s="12" t="s">
        <v>853</v>
      </c>
      <c r="H57" s="2">
        <f t="shared" si="0"/>
        <v>45</v>
      </c>
      <c r="I57" s="1">
        <f>LOOKUP(H57,'[1]WAVA'!$A$1:$CV$2)</f>
        <v>0.9099</v>
      </c>
      <c r="J57" s="38">
        <f t="shared" si="1"/>
        <v>0.02890828125</v>
      </c>
    </row>
    <row r="58" spans="1:10" ht="15" customHeight="1">
      <c r="A58" s="52">
        <v>52</v>
      </c>
      <c r="B58" s="9">
        <v>193</v>
      </c>
      <c r="C58" s="8" t="s">
        <v>76</v>
      </c>
      <c r="D58" s="8" t="s">
        <v>77</v>
      </c>
      <c r="E58" s="10" t="s">
        <v>78</v>
      </c>
      <c r="F58" s="8" t="s">
        <v>79</v>
      </c>
      <c r="G58" s="12" t="s">
        <v>179</v>
      </c>
      <c r="H58" s="2">
        <f t="shared" si="0"/>
        <v>31</v>
      </c>
      <c r="I58" s="1">
        <f>LOOKUP(H58,'[1]WAVA'!$A$1:$CV$2)</f>
        <v>0.9952</v>
      </c>
      <c r="J58" s="38">
        <f t="shared" si="1"/>
        <v>0.029003629629629626</v>
      </c>
    </row>
    <row r="59" spans="1:10" ht="15" customHeight="1">
      <c r="A59" s="52">
        <v>53</v>
      </c>
      <c r="B59" s="9">
        <v>227</v>
      </c>
      <c r="C59" s="8" t="s">
        <v>854</v>
      </c>
      <c r="D59" s="8" t="s">
        <v>86</v>
      </c>
      <c r="E59" s="10" t="s">
        <v>68</v>
      </c>
      <c r="F59" s="8" t="s">
        <v>48</v>
      </c>
      <c r="G59" s="12" t="s">
        <v>855</v>
      </c>
      <c r="H59" s="2">
        <f t="shared" si="0"/>
        <v>37</v>
      </c>
      <c r="I59" s="1">
        <f>LOOKUP(H59,'[1]WAVA'!$A$1:$CV$2)</f>
        <v>0.9662</v>
      </c>
      <c r="J59" s="38">
        <f t="shared" si="1"/>
        <v>0.029086645833333334</v>
      </c>
    </row>
    <row r="60" spans="1:10" ht="15" customHeight="1">
      <c r="A60" s="52">
        <v>54</v>
      </c>
      <c r="B60" s="9">
        <v>96</v>
      </c>
      <c r="C60" s="8" t="s">
        <v>607</v>
      </c>
      <c r="D60" s="8" t="s">
        <v>63</v>
      </c>
      <c r="E60" s="10" t="s">
        <v>32</v>
      </c>
      <c r="F60" s="8" t="s">
        <v>79</v>
      </c>
      <c r="G60" s="12" t="s">
        <v>856</v>
      </c>
      <c r="H60" s="2">
        <f t="shared" si="0"/>
        <v>30</v>
      </c>
      <c r="I60" s="1">
        <f>LOOKUP(H60,'[1]WAVA'!$A$1:$CV$2)</f>
        <v>0.9975</v>
      </c>
      <c r="J60" s="38">
        <f t="shared" si="1"/>
        <v>0.029163020833333334</v>
      </c>
    </row>
    <row r="61" spans="1:10" ht="15" customHeight="1">
      <c r="A61" s="52">
        <v>55</v>
      </c>
      <c r="B61" s="9">
        <v>270</v>
      </c>
      <c r="C61" s="8" t="s">
        <v>857</v>
      </c>
      <c r="D61" s="8" t="s">
        <v>858</v>
      </c>
      <c r="E61" s="10" t="s">
        <v>74</v>
      </c>
      <c r="F61" s="8"/>
      <c r="G61" s="12" t="s">
        <v>856</v>
      </c>
      <c r="H61" s="2">
        <f t="shared" si="0"/>
        <v>23</v>
      </c>
      <c r="I61" s="1">
        <f>LOOKUP(H61,'[1]WAVA'!$A$1:$CV$2)</f>
        <v>1</v>
      </c>
      <c r="J61" s="38">
        <f t="shared" si="1"/>
        <v>0.029236111111111112</v>
      </c>
    </row>
    <row r="62" spans="1:10" ht="15" customHeight="1">
      <c r="A62" s="52">
        <v>56</v>
      </c>
      <c r="B62" s="9">
        <v>263</v>
      </c>
      <c r="C62" s="8" t="s">
        <v>859</v>
      </c>
      <c r="D62" s="8" t="s">
        <v>310</v>
      </c>
      <c r="E62" s="10" t="s">
        <v>32</v>
      </c>
      <c r="F62" s="8"/>
      <c r="G62" s="12" t="s">
        <v>860</v>
      </c>
      <c r="H62" s="2">
        <f t="shared" si="0"/>
        <v>30</v>
      </c>
      <c r="I62" s="1">
        <f>LOOKUP(H62,'[1]WAVA'!$A$1:$CV$2)</f>
        <v>0.9975</v>
      </c>
      <c r="J62" s="38">
        <f t="shared" si="1"/>
        <v>0.029347743055555556</v>
      </c>
    </row>
    <row r="63" spans="1:10" ht="15" customHeight="1">
      <c r="A63" s="52">
        <v>57</v>
      </c>
      <c r="B63" s="9">
        <v>20</v>
      </c>
      <c r="C63" s="8" t="s">
        <v>861</v>
      </c>
      <c r="D63" s="8" t="s">
        <v>862</v>
      </c>
      <c r="E63" s="10" t="s">
        <v>74</v>
      </c>
      <c r="F63" s="8"/>
      <c r="G63" s="12" t="s">
        <v>863</v>
      </c>
      <c r="H63" s="2">
        <f t="shared" si="0"/>
        <v>23</v>
      </c>
      <c r="I63" s="1">
        <f>LOOKUP(H63,'[1]WAVA'!$A$1:$CV$2)</f>
        <v>1</v>
      </c>
      <c r="J63" s="38">
        <f t="shared" si="1"/>
        <v>0.029409722222222223</v>
      </c>
    </row>
    <row r="64" spans="1:10" ht="15" customHeight="1">
      <c r="A64" s="52">
        <v>58</v>
      </c>
      <c r="B64" s="9">
        <v>82</v>
      </c>
      <c r="C64" s="8" t="s">
        <v>864</v>
      </c>
      <c r="D64" s="8" t="s">
        <v>865</v>
      </c>
      <c r="E64" s="10" t="s">
        <v>150</v>
      </c>
      <c r="F64" s="8"/>
      <c r="G64" s="12" t="s">
        <v>866</v>
      </c>
      <c r="H64" s="2">
        <f t="shared" si="0"/>
        <v>24</v>
      </c>
      <c r="I64" s="1">
        <f>LOOKUP(H64,'[1]WAVA'!$A$1:$CV$2)</f>
        <v>1</v>
      </c>
      <c r="J64" s="38">
        <f t="shared" si="1"/>
        <v>0.02946759259259259</v>
      </c>
    </row>
    <row r="65" spans="1:10" ht="15" customHeight="1">
      <c r="A65" s="52">
        <v>59</v>
      </c>
      <c r="B65" s="9">
        <v>282</v>
      </c>
      <c r="C65" s="8" t="s">
        <v>867</v>
      </c>
      <c r="D65" s="8" t="s">
        <v>868</v>
      </c>
      <c r="E65" s="10" t="s">
        <v>196</v>
      </c>
      <c r="F65" s="8" t="s">
        <v>79</v>
      </c>
      <c r="G65" s="12" t="s">
        <v>869</v>
      </c>
      <c r="H65" s="2">
        <f t="shared" si="0"/>
        <v>42</v>
      </c>
      <c r="I65" s="1">
        <f>LOOKUP(H65,'[1]WAVA'!$A$1:$CV$2)</f>
        <v>0.931</v>
      </c>
      <c r="J65" s="38">
        <f t="shared" si="1"/>
        <v>0.02951399305555556</v>
      </c>
    </row>
    <row r="66" spans="1:10" ht="15" customHeight="1">
      <c r="A66" s="52">
        <v>60</v>
      </c>
      <c r="B66" s="9">
        <v>58</v>
      </c>
      <c r="C66" s="8" t="s">
        <v>105</v>
      </c>
      <c r="D66" s="8" t="s">
        <v>106</v>
      </c>
      <c r="E66" s="10" t="s">
        <v>107</v>
      </c>
      <c r="F66" s="8"/>
      <c r="G66" s="12" t="s">
        <v>870</v>
      </c>
      <c r="H66" s="2">
        <f t="shared" si="0"/>
        <v>13</v>
      </c>
      <c r="I66" s="1">
        <f>LOOKUP(H66,'[1]WAVA'!$A$1:$CV$2)</f>
        <v>0.8894</v>
      </c>
      <c r="J66" s="38">
        <f t="shared" si="1"/>
        <v>0.029523138888888887</v>
      </c>
    </row>
    <row r="67" spans="1:10" ht="15" customHeight="1">
      <c r="A67" s="52">
        <v>61</v>
      </c>
      <c r="B67" s="9">
        <v>11</v>
      </c>
      <c r="C67" s="8" t="s">
        <v>344</v>
      </c>
      <c r="D67" s="8" t="s">
        <v>102</v>
      </c>
      <c r="E67" s="10" t="s">
        <v>345</v>
      </c>
      <c r="F67" s="8" t="s">
        <v>272</v>
      </c>
      <c r="G67" s="12" t="s">
        <v>871</v>
      </c>
      <c r="H67" s="2">
        <f t="shared" si="0"/>
        <v>59</v>
      </c>
      <c r="I67" s="1">
        <f>LOOKUP(H67,'[1]WAVA'!$A$1:$CV$2)</f>
        <v>0.8113</v>
      </c>
      <c r="J67" s="38">
        <f t="shared" si="1"/>
        <v>0.029775836805555556</v>
      </c>
    </row>
    <row r="68" spans="1:10" ht="15" customHeight="1">
      <c r="A68" s="52">
        <v>62</v>
      </c>
      <c r="B68" s="9">
        <v>3</v>
      </c>
      <c r="C68" s="8" t="s">
        <v>101</v>
      </c>
      <c r="D68" s="8" t="s">
        <v>102</v>
      </c>
      <c r="E68" s="10" t="s">
        <v>13</v>
      </c>
      <c r="F68" s="8"/>
      <c r="G68" s="12" t="s">
        <v>246</v>
      </c>
      <c r="H68" s="2">
        <f t="shared" si="0"/>
        <v>33</v>
      </c>
      <c r="I68" s="1">
        <f>LOOKUP(H68,'[1]WAVA'!$A$1:$CV$2)</f>
        <v>0.9885</v>
      </c>
      <c r="J68" s="38">
        <f t="shared" si="1"/>
        <v>0.029815173611111107</v>
      </c>
    </row>
    <row r="69" spans="1:10" ht="15" customHeight="1">
      <c r="A69" s="52">
        <v>63</v>
      </c>
      <c r="B69" s="9">
        <v>204</v>
      </c>
      <c r="C69" s="8" t="s">
        <v>872</v>
      </c>
      <c r="D69" s="8" t="s">
        <v>873</v>
      </c>
      <c r="E69" s="10" t="s">
        <v>268</v>
      </c>
      <c r="F69" s="8" t="s">
        <v>181</v>
      </c>
      <c r="G69" s="12" t="s">
        <v>874</v>
      </c>
      <c r="H69" s="2">
        <f t="shared" si="0"/>
        <v>50</v>
      </c>
      <c r="I69" s="1">
        <f>LOOKUP(H69,'[1]WAVA'!$A$1:$CV$2)</f>
        <v>0.8747</v>
      </c>
      <c r="J69" s="38">
        <f t="shared" si="1"/>
        <v>0.029855211805555556</v>
      </c>
    </row>
    <row r="70" spans="1:10" ht="15" customHeight="1">
      <c r="A70" s="52">
        <v>64</v>
      </c>
      <c r="B70" s="9">
        <v>260</v>
      </c>
      <c r="C70" s="8" t="s">
        <v>292</v>
      </c>
      <c r="D70" s="8" t="s">
        <v>136</v>
      </c>
      <c r="E70" s="10" t="s">
        <v>697</v>
      </c>
      <c r="F70" s="8" t="s">
        <v>298</v>
      </c>
      <c r="G70" s="12" t="s">
        <v>875</v>
      </c>
      <c r="H70" s="2">
        <f t="shared" si="0"/>
        <v>47</v>
      </c>
      <c r="I70" s="1">
        <f>LOOKUP(H70,'[1]WAVA'!$A$1:$CV$2)</f>
        <v>0.8958</v>
      </c>
      <c r="J70" s="38">
        <f t="shared" si="1"/>
        <v>0.02986</v>
      </c>
    </row>
    <row r="71" spans="1:10" ht="15" customHeight="1">
      <c r="A71" s="52">
        <v>65</v>
      </c>
      <c r="B71" s="9">
        <v>72</v>
      </c>
      <c r="C71" s="8" t="s">
        <v>606</v>
      </c>
      <c r="D71" s="8" t="s">
        <v>90</v>
      </c>
      <c r="E71" s="10" t="s">
        <v>13</v>
      </c>
      <c r="F71" s="8" t="s">
        <v>92</v>
      </c>
      <c r="G71" s="12" t="s">
        <v>876</v>
      </c>
      <c r="H71" s="2">
        <f aca="true" t="shared" si="2" ref="H71:H132">(2014-E71)</f>
        <v>33</v>
      </c>
      <c r="I71" s="1">
        <f>LOOKUP(H71,'[1]WAVA'!$A$1:$CV$2)</f>
        <v>0.9885</v>
      </c>
      <c r="J71" s="38">
        <f aca="true" t="shared" si="3" ref="J71:J132">(G71*I71)</f>
        <v>0.0298609375</v>
      </c>
    </row>
    <row r="72" spans="1:10" ht="15" customHeight="1">
      <c r="A72" s="52">
        <v>66</v>
      </c>
      <c r="B72" s="9">
        <v>247</v>
      </c>
      <c r="C72" s="8" t="s">
        <v>877</v>
      </c>
      <c r="D72" s="8" t="s">
        <v>144</v>
      </c>
      <c r="E72" s="10" t="s">
        <v>211</v>
      </c>
      <c r="F72" s="8"/>
      <c r="G72" s="12" t="s">
        <v>869</v>
      </c>
      <c r="H72" s="2">
        <f t="shared" si="2"/>
        <v>40</v>
      </c>
      <c r="I72" s="1">
        <f>LOOKUP(H72,'[1]WAVA'!$A$1:$CV$2)</f>
        <v>0.9451</v>
      </c>
      <c r="J72" s="38">
        <f t="shared" si="3"/>
        <v>0.02996098263888889</v>
      </c>
    </row>
    <row r="73" spans="1:10" ht="15" customHeight="1">
      <c r="A73" s="52">
        <v>67</v>
      </c>
      <c r="B73" s="9">
        <v>33</v>
      </c>
      <c r="C73" s="8" t="s">
        <v>238</v>
      </c>
      <c r="D73" s="8" t="s">
        <v>239</v>
      </c>
      <c r="E73" s="10" t="s">
        <v>240</v>
      </c>
      <c r="F73" s="8" t="s">
        <v>241</v>
      </c>
      <c r="G73" s="12" t="s">
        <v>878</v>
      </c>
      <c r="H73" s="2">
        <f t="shared" si="2"/>
        <v>48</v>
      </c>
      <c r="I73" s="1">
        <f>LOOKUP(H73,'[1]WAVA'!$A$1:$CV$2)</f>
        <v>0.8888</v>
      </c>
      <c r="J73" s="38">
        <f t="shared" si="3"/>
        <v>0.029997000000000003</v>
      </c>
    </row>
    <row r="74" spans="1:10" ht="15" customHeight="1">
      <c r="A74" s="52">
        <v>68</v>
      </c>
      <c r="B74" s="9">
        <v>60</v>
      </c>
      <c r="C74" s="8" t="s">
        <v>300</v>
      </c>
      <c r="D74" s="8" t="s">
        <v>63</v>
      </c>
      <c r="E74" s="10" t="s">
        <v>208</v>
      </c>
      <c r="F74" s="8"/>
      <c r="G74" s="12" t="s">
        <v>879</v>
      </c>
      <c r="H74" s="2">
        <f t="shared" si="2"/>
        <v>44</v>
      </c>
      <c r="I74" s="1">
        <f>LOOKUP(H74,'[1]WAVA'!$A$1:$CV$2)</f>
        <v>0.9169</v>
      </c>
      <c r="J74" s="38">
        <f t="shared" si="3"/>
        <v>0.030096393518518522</v>
      </c>
    </row>
    <row r="75" spans="1:10" ht="15" customHeight="1">
      <c r="A75" s="52">
        <v>69</v>
      </c>
      <c r="B75" s="9">
        <v>221</v>
      </c>
      <c r="C75" s="8" t="s">
        <v>314</v>
      </c>
      <c r="D75" s="8" t="s">
        <v>31</v>
      </c>
      <c r="E75" s="10" t="s">
        <v>285</v>
      </c>
      <c r="F75" s="8"/>
      <c r="G75" s="12" t="s">
        <v>880</v>
      </c>
      <c r="H75" s="2">
        <f t="shared" si="2"/>
        <v>58</v>
      </c>
      <c r="I75" s="1">
        <f>LOOKUP(H75,'[1]WAVA'!$A$1:$CV$2)</f>
        <v>0.8184</v>
      </c>
      <c r="J75" s="38">
        <f t="shared" si="3"/>
        <v>0.03013113888888889</v>
      </c>
    </row>
    <row r="76" spans="1:10" ht="15" customHeight="1">
      <c r="A76" s="52">
        <v>70</v>
      </c>
      <c r="B76" s="9">
        <v>31</v>
      </c>
      <c r="C76" s="8" t="s">
        <v>881</v>
      </c>
      <c r="D76" s="8" t="s">
        <v>144</v>
      </c>
      <c r="E76" s="10" t="s">
        <v>432</v>
      </c>
      <c r="F76" s="8"/>
      <c r="G76" s="12" t="s">
        <v>410</v>
      </c>
      <c r="H76" s="2">
        <f t="shared" si="2"/>
        <v>14</v>
      </c>
      <c r="I76" s="1">
        <f>LOOKUP(H76,'[1]WAVA'!$A$1:$CV$2)</f>
        <v>0.9091</v>
      </c>
      <c r="J76" s="38">
        <f t="shared" si="3"/>
        <v>0.030198113425925932</v>
      </c>
    </row>
    <row r="77" spans="1:10" ht="15" customHeight="1">
      <c r="A77" s="52">
        <v>71</v>
      </c>
      <c r="B77" s="9">
        <v>118</v>
      </c>
      <c r="C77" s="8" t="s">
        <v>172</v>
      </c>
      <c r="D77" s="8" t="s">
        <v>51</v>
      </c>
      <c r="E77" s="10">
        <v>1973</v>
      </c>
      <c r="F77" s="8" t="s">
        <v>197</v>
      </c>
      <c r="G77" s="12" t="s">
        <v>882</v>
      </c>
      <c r="H77" s="2">
        <f t="shared" si="2"/>
        <v>41</v>
      </c>
      <c r="I77" s="1">
        <f>LOOKUP(H77,'[1]WAVA'!$A$1:$CV$2)</f>
        <v>0.938</v>
      </c>
      <c r="J77" s="38">
        <f t="shared" si="3"/>
        <v>0.030235300925925922</v>
      </c>
    </row>
    <row r="78" spans="1:10" ht="15" customHeight="1">
      <c r="A78" s="52">
        <v>72</v>
      </c>
      <c r="B78" s="9">
        <v>57</v>
      </c>
      <c r="C78" s="8" t="s">
        <v>222</v>
      </c>
      <c r="D78" s="8" t="s">
        <v>223</v>
      </c>
      <c r="E78" s="10" t="s">
        <v>204</v>
      </c>
      <c r="F78" s="8"/>
      <c r="G78" s="12" t="s">
        <v>882</v>
      </c>
      <c r="H78" s="2">
        <f t="shared" si="2"/>
        <v>41</v>
      </c>
      <c r="I78" s="1">
        <f>LOOKUP(H78,'[1]WAVA'!$A$1:$CV$2)</f>
        <v>0.938</v>
      </c>
      <c r="J78" s="38">
        <f t="shared" si="3"/>
        <v>0.030235300925925922</v>
      </c>
    </row>
    <row r="79" spans="1:10" ht="15" customHeight="1">
      <c r="A79" s="52">
        <v>73</v>
      </c>
      <c r="B79" s="9">
        <v>200</v>
      </c>
      <c r="C79" s="8" t="s">
        <v>883</v>
      </c>
      <c r="D79" s="8" t="s">
        <v>51</v>
      </c>
      <c r="E79" s="10" t="s">
        <v>215</v>
      </c>
      <c r="F79" s="8" t="s">
        <v>884</v>
      </c>
      <c r="G79" s="12" t="s">
        <v>885</v>
      </c>
      <c r="H79" s="2">
        <f t="shared" si="2"/>
        <v>43</v>
      </c>
      <c r="I79" s="1">
        <f>LOOKUP(H79,'[1]WAVA'!$A$1:$CV$2)</f>
        <v>0.924</v>
      </c>
      <c r="J79" s="38">
        <f t="shared" si="3"/>
        <v>0.030265277777777776</v>
      </c>
    </row>
    <row r="80" spans="1:10" ht="15" customHeight="1">
      <c r="A80" s="52">
        <v>74</v>
      </c>
      <c r="B80" s="9">
        <v>48</v>
      </c>
      <c r="C80" s="8" t="s">
        <v>123</v>
      </c>
      <c r="D80" s="8" t="s">
        <v>63</v>
      </c>
      <c r="E80" s="10" t="s">
        <v>27</v>
      </c>
      <c r="F80" s="8" t="s">
        <v>79</v>
      </c>
      <c r="G80" s="12" t="s">
        <v>886</v>
      </c>
      <c r="H80" s="2">
        <f t="shared" si="2"/>
        <v>36</v>
      </c>
      <c r="I80" s="1">
        <f>LOOKUP(H80,'[1]WAVA'!$A$1:$CV$2)</f>
        <v>0.9729</v>
      </c>
      <c r="J80" s="38">
        <f t="shared" si="3"/>
        <v>0.03042564583333333</v>
      </c>
    </row>
    <row r="81" spans="1:10" ht="15" customHeight="1">
      <c r="A81" s="52">
        <v>75</v>
      </c>
      <c r="B81" s="9">
        <v>9</v>
      </c>
      <c r="C81" s="8" t="s">
        <v>16</v>
      </c>
      <c r="D81" s="8" t="s">
        <v>195</v>
      </c>
      <c r="E81" s="10" t="s">
        <v>215</v>
      </c>
      <c r="F81" s="8" t="s">
        <v>197</v>
      </c>
      <c r="G81" s="12" t="s">
        <v>887</v>
      </c>
      <c r="H81" s="2">
        <f t="shared" si="2"/>
        <v>43</v>
      </c>
      <c r="I81" s="1">
        <f>LOOKUP(H81,'[1]WAVA'!$A$1:$CV$2)</f>
        <v>0.924</v>
      </c>
      <c r="J81" s="38">
        <f t="shared" si="3"/>
        <v>0.030554027777777784</v>
      </c>
    </row>
    <row r="82" spans="1:10" ht="15" customHeight="1">
      <c r="A82" s="52">
        <v>76</v>
      </c>
      <c r="B82" s="9">
        <v>98</v>
      </c>
      <c r="C82" s="8" t="s">
        <v>888</v>
      </c>
      <c r="D82" s="8" t="s">
        <v>438</v>
      </c>
      <c r="E82" s="10" t="s">
        <v>150</v>
      </c>
      <c r="F82" s="8" t="s">
        <v>688</v>
      </c>
      <c r="G82" s="12" t="s">
        <v>889</v>
      </c>
      <c r="H82" s="2">
        <f t="shared" si="2"/>
        <v>24</v>
      </c>
      <c r="I82" s="1">
        <f>LOOKUP(H82,'[1]WAVA'!$A$1:$CV$2)</f>
        <v>1</v>
      </c>
      <c r="J82" s="38">
        <f t="shared" si="3"/>
        <v>0.030555555555555555</v>
      </c>
    </row>
    <row r="83" spans="1:10" ht="15" customHeight="1">
      <c r="A83" s="52">
        <v>77</v>
      </c>
      <c r="B83" s="9">
        <v>85</v>
      </c>
      <c r="C83" s="8" t="s">
        <v>127</v>
      </c>
      <c r="D83" s="8" t="s">
        <v>128</v>
      </c>
      <c r="E83" s="10" t="s">
        <v>91</v>
      </c>
      <c r="F83" s="8"/>
      <c r="G83" s="12" t="s">
        <v>890</v>
      </c>
      <c r="H83" s="2">
        <f t="shared" si="2"/>
        <v>32</v>
      </c>
      <c r="I83" s="1">
        <f>LOOKUP(H83,'[1]WAVA'!$A$1:$CV$2)</f>
        <v>0.9922</v>
      </c>
      <c r="J83" s="38">
        <f t="shared" si="3"/>
        <v>0.030753606481481482</v>
      </c>
    </row>
    <row r="84" spans="1:10" ht="15" customHeight="1">
      <c r="A84" s="52">
        <v>78</v>
      </c>
      <c r="B84" s="9">
        <v>116</v>
      </c>
      <c r="C84" s="8" t="s">
        <v>891</v>
      </c>
      <c r="D84" s="8" t="s">
        <v>200</v>
      </c>
      <c r="E84" s="10" t="s">
        <v>290</v>
      </c>
      <c r="F84" s="8"/>
      <c r="G84" s="12" t="s">
        <v>892</v>
      </c>
      <c r="H84" s="2">
        <f t="shared" si="2"/>
        <v>49</v>
      </c>
      <c r="I84" s="1">
        <f>LOOKUP(H84,'[1]WAVA'!$A$1:$CV$2)</f>
        <v>0.8817</v>
      </c>
      <c r="J84" s="38">
        <f t="shared" si="3"/>
        <v>0.030798270833333335</v>
      </c>
    </row>
    <row r="85" spans="1:10" ht="15" customHeight="1">
      <c r="A85" s="52">
        <v>79</v>
      </c>
      <c r="B85" s="9">
        <v>29</v>
      </c>
      <c r="C85" s="8" t="s">
        <v>707</v>
      </c>
      <c r="D85" s="8" t="s">
        <v>63</v>
      </c>
      <c r="E85" s="10" t="s">
        <v>422</v>
      </c>
      <c r="F85" s="8"/>
      <c r="G85" s="12" t="s">
        <v>893</v>
      </c>
      <c r="H85" s="2">
        <f t="shared" si="2"/>
        <v>45</v>
      </c>
      <c r="I85" s="1">
        <f>LOOKUP(H85,'[1]WAVA'!$A$1:$CV$2)</f>
        <v>0.9099</v>
      </c>
      <c r="J85" s="38">
        <f t="shared" si="3"/>
        <v>0.0308355</v>
      </c>
    </row>
    <row r="86" spans="1:10" ht="15" customHeight="1">
      <c r="A86" s="52">
        <v>80</v>
      </c>
      <c r="B86" s="9">
        <v>264</v>
      </c>
      <c r="C86" s="8" t="s">
        <v>859</v>
      </c>
      <c r="D86" s="8" t="s">
        <v>144</v>
      </c>
      <c r="E86" s="10" t="s">
        <v>87</v>
      </c>
      <c r="F86" s="8"/>
      <c r="G86" s="12" t="s">
        <v>189</v>
      </c>
      <c r="H86" s="2">
        <f t="shared" si="2"/>
        <v>26</v>
      </c>
      <c r="I86" s="1">
        <f>LOOKUP(H86,'[1]WAVA'!$A$1:$CV$2)</f>
        <v>1</v>
      </c>
      <c r="J86" s="38">
        <f t="shared" si="3"/>
        <v>0.030891203703703702</v>
      </c>
    </row>
    <row r="87" spans="1:10" ht="15" customHeight="1">
      <c r="A87" s="52">
        <v>81</v>
      </c>
      <c r="B87" s="9">
        <v>92</v>
      </c>
      <c r="C87" s="8" t="s">
        <v>628</v>
      </c>
      <c r="D87" s="8" t="s">
        <v>629</v>
      </c>
      <c r="E87" s="10" t="s">
        <v>37</v>
      </c>
      <c r="F87" s="8" t="s">
        <v>192</v>
      </c>
      <c r="G87" s="12" t="s">
        <v>894</v>
      </c>
      <c r="H87" s="2">
        <f t="shared" si="2"/>
        <v>35</v>
      </c>
      <c r="I87" s="1">
        <f>LOOKUP(H87,'[1]WAVA'!$A$1:$CV$2)</f>
        <v>0.9788</v>
      </c>
      <c r="J87" s="38">
        <f t="shared" si="3"/>
        <v>0.03097267592592593</v>
      </c>
    </row>
    <row r="88" spans="1:10" ht="15" customHeight="1">
      <c r="A88" s="52">
        <v>82</v>
      </c>
      <c r="B88" s="9">
        <v>21</v>
      </c>
      <c r="C88" s="8" t="s">
        <v>895</v>
      </c>
      <c r="D88" s="8" t="s">
        <v>86</v>
      </c>
      <c r="E88" s="10" t="s">
        <v>615</v>
      </c>
      <c r="F88" s="8"/>
      <c r="G88" s="12" t="s">
        <v>346</v>
      </c>
      <c r="H88" s="2">
        <f t="shared" si="2"/>
        <v>27</v>
      </c>
      <c r="I88" s="1">
        <f>LOOKUP(H88,'[1]WAVA'!$A$1:$CV$2)</f>
        <v>1</v>
      </c>
      <c r="J88" s="38">
        <f t="shared" si="3"/>
        <v>0.031111111111111107</v>
      </c>
    </row>
    <row r="89" spans="1:10" ht="15" customHeight="1">
      <c r="A89" s="52">
        <v>83</v>
      </c>
      <c r="B89" s="9">
        <v>62</v>
      </c>
      <c r="C89" s="8" t="s">
        <v>896</v>
      </c>
      <c r="D89" s="8" t="s">
        <v>51</v>
      </c>
      <c r="E89" s="10" t="s">
        <v>68</v>
      </c>
      <c r="F89" s="8" t="s">
        <v>897</v>
      </c>
      <c r="G89" s="12" t="s">
        <v>898</v>
      </c>
      <c r="H89" s="2">
        <f t="shared" si="2"/>
        <v>37</v>
      </c>
      <c r="I89" s="1">
        <f>LOOKUP(H89,'[1]WAVA'!$A$1:$CV$2)</f>
        <v>0.9662</v>
      </c>
      <c r="J89" s="38">
        <f t="shared" si="3"/>
        <v>0.031222574074074076</v>
      </c>
    </row>
    <row r="90" spans="1:10" ht="15" customHeight="1">
      <c r="A90" s="52">
        <v>84</v>
      </c>
      <c r="B90" s="9">
        <v>13</v>
      </c>
      <c r="C90" s="8" t="s">
        <v>641</v>
      </c>
      <c r="D90" s="8" t="s">
        <v>67</v>
      </c>
      <c r="E90" s="10" t="s">
        <v>132</v>
      </c>
      <c r="F90" s="8" t="s">
        <v>272</v>
      </c>
      <c r="G90" s="12" t="s">
        <v>832</v>
      </c>
      <c r="H90" s="2">
        <f t="shared" si="2"/>
        <v>34</v>
      </c>
      <c r="I90" s="1">
        <f>LOOKUP(H90,'[1]WAVA'!$A$1:$CV$2)</f>
        <v>0.984</v>
      </c>
      <c r="J90" s="38">
        <f t="shared" si="3"/>
        <v>0.031228333333333334</v>
      </c>
    </row>
    <row r="91" spans="1:10" ht="15" customHeight="1">
      <c r="A91" s="52">
        <v>85</v>
      </c>
      <c r="B91" s="9">
        <v>6</v>
      </c>
      <c r="C91" s="8" t="s">
        <v>135</v>
      </c>
      <c r="D91" s="8" t="s">
        <v>136</v>
      </c>
      <c r="E91" s="10" t="s">
        <v>137</v>
      </c>
      <c r="F91" s="8" t="s">
        <v>138</v>
      </c>
      <c r="G91" s="12" t="s">
        <v>260</v>
      </c>
      <c r="H91" s="2">
        <f t="shared" si="2"/>
        <v>38</v>
      </c>
      <c r="I91" s="1">
        <f>LOOKUP(H91,'[1]WAVA'!$A$1:$CV$2)</f>
        <v>0.9592</v>
      </c>
      <c r="J91" s="38">
        <f t="shared" si="3"/>
        <v>0.03122950925925926</v>
      </c>
    </row>
    <row r="92" spans="1:10" ht="15" customHeight="1">
      <c r="A92" s="52">
        <v>86</v>
      </c>
      <c r="B92" s="9">
        <v>70</v>
      </c>
      <c r="C92" s="8" t="s">
        <v>708</v>
      </c>
      <c r="D92" s="8" t="s">
        <v>63</v>
      </c>
      <c r="E92" s="10" t="s">
        <v>191</v>
      </c>
      <c r="F92" s="8" t="s">
        <v>79</v>
      </c>
      <c r="G92" s="12" t="s">
        <v>899</v>
      </c>
      <c r="H92" s="2">
        <f t="shared" si="2"/>
        <v>39</v>
      </c>
      <c r="I92" s="1">
        <f>LOOKUP(H92,'[1]WAVA'!$A$1:$CV$2)</f>
        <v>0.9521</v>
      </c>
      <c r="J92" s="38">
        <f t="shared" si="3"/>
        <v>0.03127384027777778</v>
      </c>
    </row>
    <row r="93" spans="1:10" ht="15" customHeight="1">
      <c r="A93" s="52">
        <v>87</v>
      </c>
      <c r="B93" s="9">
        <v>45</v>
      </c>
      <c r="C93" s="8" t="s">
        <v>357</v>
      </c>
      <c r="D93" s="8" t="s">
        <v>358</v>
      </c>
      <c r="E93" s="10" t="s">
        <v>359</v>
      </c>
      <c r="F93" s="8" t="s">
        <v>900</v>
      </c>
      <c r="G93" s="12" t="s">
        <v>901</v>
      </c>
      <c r="H93" s="2">
        <f t="shared" si="2"/>
        <v>67</v>
      </c>
      <c r="I93" s="1">
        <f>LOOKUP(H93,'[1]WAVA'!$A$1:$CV$2)</f>
        <v>0.755</v>
      </c>
      <c r="J93" s="38">
        <f t="shared" si="3"/>
        <v>0.03127482638888889</v>
      </c>
    </row>
    <row r="94" spans="1:10" ht="15" customHeight="1">
      <c r="A94" s="52">
        <v>88</v>
      </c>
      <c r="B94" s="9">
        <v>27</v>
      </c>
      <c r="C94" s="8" t="s">
        <v>902</v>
      </c>
      <c r="D94" s="8" t="s">
        <v>86</v>
      </c>
      <c r="E94" s="10" t="s">
        <v>18</v>
      </c>
      <c r="F94" s="8" t="s">
        <v>79</v>
      </c>
      <c r="G94" s="12" t="s">
        <v>326</v>
      </c>
      <c r="H94" s="2">
        <f t="shared" si="2"/>
        <v>28</v>
      </c>
      <c r="I94" s="1">
        <f>LOOKUP(H94,'[1]WAVA'!$A$1:$CV$2)</f>
        <v>0.9999</v>
      </c>
      <c r="J94" s="38">
        <f t="shared" si="3"/>
        <v>0.03165192708333334</v>
      </c>
    </row>
    <row r="95" spans="1:10" ht="15" customHeight="1">
      <c r="A95" s="52">
        <v>89</v>
      </c>
      <c r="B95" s="9">
        <v>217</v>
      </c>
      <c r="C95" s="8" t="s">
        <v>903</v>
      </c>
      <c r="D95" s="8" t="s">
        <v>261</v>
      </c>
      <c r="E95" s="10" t="s">
        <v>196</v>
      </c>
      <c r="F95" s="8" t="s">
        <v>904</v>
      </c>
      <c r="G95" s="12" t="s">
        <v>905</v>
      </c>
      <c r="H95" s="2">
        <f t="shared" si="2"/>
        <v>42</v>
      </c>
      <c r="I95" s="1">
        <f>LOOKUP(H95,'[1]WAVA'!$A$1:$CV$2)</f>
        <v>0.931</v>
      </c>
      <c r="J95" s="38">
        <f t="shared" si="3"/>
        <v>0.03169063657407408</v>
      </c>
    </row>
    <row r="96" spans="1:10" ht="15" customHeight="1">
      <c r="A96" s="52">
        <v>90</v>
      </c>
      <c r="B96" s="9">
        <v>26</v>
      </c>
      <c r="C96" s="8" t="s">
        <v>130</v>
      </c>
      <c r="D96" s="8" t="s">
        <v>906</v>
      </c>
      <c r="E96" s="10" t="s">
        <v>74</v>
      </c>
      <c r="F96" s="8"/>
      <c r="G96" s="12" t="s">
        <v>827</v>
      </c>
      <c r="H96" s="2">
        <f t="shared" si="2"/>
        <v>23</v>
      </c>
      <c r="I96" s="1">
        <f>LOOKUP(H96,'[1]WAVA'!$A$1:$CV$2)</f>
        <v>1</v>
      </c>
      <c r="J96" s="38">
        <f t="shared" si="3"/>
        <v>0.03200231481481482</v>
      </c>
    </row>
    <row r="97" spans="1:10" ht="15" customHeight="1">
      <c r="A97" s="52">
        <v>91</v>
      </c>
      <c r="B97" s="9">
        <v>37</v>
      </c>
      <c r="C97" s="8" t="s">
        <v>309</v>
      </c>
      <c r="D97" s="8" t="s">
        <v>310</v>
      </c>
      <c r="E97" s="10" t="s">
        <v>196</v>
      </c>
      <c r="F97" s="8"/>
      <c r="G97" s="12" t="s">
        <v>907</v>
      </c>
      <c r="H97" s="2">
        <f t="shared" si="2"/>
        <v>42</v>
      </c>
      <c r="I97" s="1">
        <f>LOOKUP(H97,'[1]WAVA'!$A$1:$CV$2)</f>
        <v>0.931</v>
      </c>
      <c r="J97" s="38">
        <f t="shared" si="3"/>
        <v>0.03204622685185186</v>
      </c>
    </row>
    <row r="98" spans="1:10" ht="15" customHeight="1">
      <c r="A98" s="52">
        <v>92</v>
      </c>
      <c r="B98" s="9">
        <v>113</v>
      </c>
      <c r="C98" s="8" t="s">
        <v>908</v>
      </c>
      <c r="D98" s="8" t="s">
        <v>12</v>
      </c>
      <c r="E98" s="10" t="s">
        <v>37</v>
      </c>
      <c r="F98" s="8" t="s">
        <v>158</v>
      </c>
      <c r="G98" s="12" t="s">
        <v>885</v>
      </c>
      <c r="H98" s="2">
        <f t="shared" si="2"/>
        <v>35</v>
      </c>
      <c r="I98" s="1">
        <f>LOOKUP(H98,'[1]WAVA'!$A$1:$CV$2)</f>
        <v>0.9788</v>
      </c>
      <c r="J98" s="38">
        <f t="shared" si="3"/>
        <v>0.03206023148148148</v>
      </c>
    </row>
    <row r="99" spans="1:10" ht="15" customHeight="1">
      <c r="A99" s="52">
        <v>93</v>
      </c>
      <c r="B99" s="9">
        <v>46</v>
      </c>
      <c r="C99" s="8" t="s">
        <v>228</v>
      </c>
      <c r="D99" s="8" t="s">
        <v>31</v>
      </c>
      <c r="E99" s="10" t="s">
        <v>204</v>
      </c>
      <c r="F99" s="8" t="s">
        <v>19</v>
      </c>
      <c r="G99" s="12" t="s">
        <v>909</v>
      </c>
      <c r="H99" s="2">
        <f t="shared" si="2"/>
        <v>41</v>
      </c>
      <c r="I99" s="1">
        <f>LOOKUP(H99,'[1]WAVA'!$A$1:$CV$2)</f>
        <v>0.938</v>
      </c>
      <c r="J99" s="38">
        <f t="shared" si="3"/>
        <v>0.0320700462962963</v>
      </c>
    </row>
    <row r="100" spans="1:10" ht="15" customHeight="1">
      <c r="A100" s="52">
        <v>94</v>
      </c>
      <c r="B100" s="9">
        <v>269</v>
      </c>
      <c r="C100" s="8" t="s">
        <v>910</v>
      </c>
      <c r="D100" s="8" t="s">
        <v>36</v>
      </c>
      <c r="E100" s="10" t="s">
        <v>74</v>
      </c>
      <c r="F100" s="8" t="s">
        <v>911</v>
      </c>
      <c r="G100" s="12" t="s">
        <v>912</v>
      </c>
      <c r="H100" s="2">
        <f t="shared" si="2"/>
        <v>23</v>
      </c>
      <c r="I100" s="1">
        <f>LOOKUP(H100,'[1]WAVA'!$A$1:$CV$2)</f>
        <v>1</v>
      </c>
      <c r="J100" s="38">
        <f t="shared" si="3"/>
        <v>0.03217592592592593</v>
      </c>
    </row>
    <row r="101" spans="1:10" ht="15" customHeight="1">
      <c r="A101" s="52">
        <v>95</v>
      </c>
      <c r="B101" s="9">
        <v>14</v>
      </c>
      <c r="C101" s="8" t="s">
        <v>130</v>
      </c>
      <c r="D101" s="8" t="s">
        <v>131</v>
      </c>
      <c r="E101" s="10" t="s">
        <v>132</v>
      </c>
      <c r="F101" s="8"/>
      <c r="G101" s="12" t="s">
        <v>913</v>
      </c>
      <c r="H101" s="2">
        <f t="shared" si="2"/>
        <v>34</v>
      </c>
      <c r="I101" s="1">
        <f>LOOKUP(H101,'[1]WAVA'!$A$1:$CV$2)</f>
        <v>0.984</v>
      </c>
      <c r="J101" s="38">
        <f t="shared" si="3"/>
        <v>0.032196388888888886</v>
      </c>
    </row>
    <row r="102" spans="1:10" ht="15" customHeight="1">
      <c r="A102" s="52">
        <v>96</v>
      </c>
      <c r="B102" s="9">
        <v>10</v>
      </c>
      <c r="C102" s="8" t="s">
        <v>143</v>
      </c>
      <c r="D102" s="8" t="s">
        <v>144</v>
      </c>
      <c r="E102" s="10" t="s">
        <v>32</v>
      </c>
      <c r="F102" s="8" t="s">
        <v>145</v>
      </c>
      <c r="G102" s="12" t="s">
        <v>914</v>
      </c>
      <c r="H102" s="2">
        <f t="shared" si="2"/>
        <v>30</v>
      </c>
      <c r="I102" s="1">
        <f>LOOKUP(H102,'[1]WAVA'!$A$1:$CV$2)</f>
        <v>0.9975</v>
      </c>
      <c r="J102" s="38">
        <f t="shared" si="3"/>
        <v>0.0322109375</v>
      </c>
    </row>
    <row r="103" spans="1:10" ht="15" customHeight="1">
      <c r="A103" s="52">
        <v>97</v>
      </c>
      <c r="B103" s="9">
        <v>253</v>
      </c>
      <c r="C103" s="8" t="s">
        <v>915</v>
      </c>
      <c r="D103" s="8" t="s">
        <v>261</v>
      </c>
      <c r="E103" s="10" t="s">
        <v>68</v>
      </c>
      <c r="F103" s="8"/>
      <c r="G103" s="12" t="s">
        <v>916</v>
      </c>
      <c r="H103" s="2">
        <f t="shared" si="2"/>
        <v>37</v>
      </c>
      <c r="I103" s="1">
        <f>LOOKUP(H103,'[1]WAVA'!$A$1:$CV$2)</f>
        <v>0.9662</v>
      </c>
      <c r="J103" s="38">
        <f t="shared" si="3"/>
        <v>0.03231849537037036</v>
      </c>
    </row>
    <row r="104" spans="1:10" ht="15" customHeight="1">
      <c r="A104" s="52">
        <v>98</v>
      </c>
      <c r="B104" s="9">
        <v>216</v>
      </c>
      <c r="C104" s="8" t="s">
        <v>235</v>
      </c>
      <c r="D104" s="8" t="s">
        <v>236</v>
      </c>
      <c r="E104" s="10" t="s">
        <v>204</v>
      </c>
      <c r="F104" s="8" t="s">
        <v>79</v>
      </c>
      <c r="G104" s="12" t="s">
        <v>917</v>
      </c>
      <c r="H104" s="2">
        <f t="shared" si="2"/>
        <v>41</v>
      </c>
      <c r="I104" s="1">
        <f>LOOKUP(H104,'[1]WAVA'!$A$1:$CV$2)</f>
        <v>0.938</v>
      </c>
      <c r="J104" s="38">
        <f t="shared" si="3"/>
        <v>0.03247173611111111</v>
      </c>
    </row>
    <row r="105" spans="1:10" ht="15" customHeight="1">
      <c r="A105" s="52">
        <v>99</v>
      </c>
      <c r="B105" s="9">
        <v>30</v>
      </c>
      <c r="C105" s="8" t="s">
        <v>881</v>
      </c>
      <c r="D105" s="8" t="s">
        <v>90</v>
      </c>
      <c r="E105" s="10" t="s">
        <v>37</v>
      </c>
      <c r="F105" s="8"/>
      <c r="G105" s="12" t="s">
        <v>410</v>
      </c>
      <c r="H105" s="2">
        <f t="shared" si="2"/>
        <v>35</v>
      </c>
      <c r="I105" s="1">
        <f>LOOKUP(H105,'[1]WAVA'!$A$1:$CV$2)</f>
        <v>0.9788</v>
      </c>
      <c r="J105" s="38">
        <f t="shared" si="3"/>
        <v>0.032513379629629635</v>
      </c>
    </row>
    <row r="106" spans="1:10" ht="15" customHeight="1">
      <c r="A106" s="52">
        <v>100</v>
      </c>
      <c r="B106" s="9">
        <v>81</v>
      </c>
      <c r="C106" s="8" t="s">
        <v>829</v>
      </c>
      <c r="D106" s="8" t="s">
        <v>110</v>
      </c>
      <c r="E106" s="10" t="s">
        <v>59</v>
      </c>
      <c r="F106" s="8"/>
      <c r="G106" s="12" t="s">
        <v>918</v>
      </c>
      <c r="H106" s="2">
        <f t="shared" si="2"/>
        <v>25</v>
      </c>
      <c r="I106" s="1">
        <f>LOOKUP(H106,'[1]WAVA'!$A$1:$CV$2)</f>
        <v>1</v>
      </c>
      <c r="J106" s="38">
        <f t="shared" si="3"/>
        <v>0.03259259259259259</v>
      </c>
    </row>
    <row r="107" spans="1:10" ht="15" customHeight="1">
      <c r="A107" s="52">
        <v>101</v>
      </c>
      <c r="B107" s="9">
        <v>115</v>
      </c>
      <c r="C107" s="8" t="s">
        <v>140</v>
      </c>
      <c r="D107" s="8" t="s">
        <v>12</v>
      </c>
      <c r="E107" s="10" t="s">
        <v>32</v>
      </c>
      <c r="F107" s="8"/>
      <c r="G107" s="12" t="s">
        <v>919</v>
      </c>
      <c r="H107" s="2">
        <f t="shared" si="2"/>
        <v>30</v>
      </c>
      <c r="I107" s="1">
        <f>LOOKUP(H107,'[1]WAVA'!$A$1:$CV$2)</f>
        <v>0.9975</v>
      </c>
      <c r="J107" s="38">
        <f t="shared" si="3"/>
        <v>0.03266119791666667</v>
      </c>
    </row>
    <row r="108" spans="1:10" ht="15" customHeight="1">
      <c r="A108" s="52">
        <v>102</v>
      </c>
      <c r="B108" s="9">
        <v>39</v>
      </c>
      <c r="C108" s="8" t="s">
        <v>168</v>
      </c>
      <c r="D108" s="8" t="s">
        <v>169</v>
      </c>
      <c r="E108" s="10" t="s">
        <v>32</v>
      </c>
      <c r="F108" s="8" t="s">
        <v>170</v>
      </c>
      <c r="G108" s="12" t="s">
        <v>920</v>
      </c>
      <c r="H108" s="2">
        <f t="shared" si="2"/>
        <v>30</v>
      </c>
      <c r="I108" s="1">
        <f>LOOKUP(H108,'[1]WAVA'!$A$1:$CV$2)</f>
        <v>0.9975</v>
      </c>
      <c r="J108" s="38">
        <f t="shared" si="3"/>
        <v>0.032684288194444445</v>
      </c>
    </row>
    <row r="109" spans="1:10" ht="15" customHeight="1">
      <c r="A109" s="52">
        <v>103</v>
      </c>
      <c r="B109" s="9">
        <v>203</v>
      </c>
      <c r="C109" s="8" t="s">
        <v>180</v>
      </c>
      <c r="D109" s="8" t="s">
        <v>51</v>
      </c>
      <c r="E109" s="10" t="s">
        <v>137</v>
      </c>
      <c r="F109" s="8" t="s">
        <v>181</v>
      </c>
      <c r="G109" s="12" t="s">
        <v>921</v>
      </c>
      <c r="H109" s="2">
        <f t="shared" si="2"/>
        <v>38</v>
      </c>
      <c r="I109" s="1">
        <f>LOOKUP(H109,'[1]WAVA'!$A$1:$CV$2)</f>
        <v>0.9592</v>
      </c>
      <c r="J109" s="38">
        <f t="shared" si="3"/>
        <v>0.032694953703703705</v>
      </c>
    </row>
    <row r="110" spans="1:10" ht="15" customHeight="1">
      <c r="A110" s="52">
        <v>104</v>
      </c>
      <c r="B110" s="9">
        <v>44</v>
      </c>
      <c r="C110" s="8" t="s">
        <v>165</v>
      </c>
      <c r="D110" s="8" t="s">
        <v>86</v>
      </c>
      <c r="E110" s="10" t="s">
        <v>87</v>
      </c>
      <c r="F110" s="8" t="s">
        <v>166</v>
      </c>
      <c r="G110" s="12" t="s">
        <v>922</v>
      </c>
      <c r="H110" s="2">
        <f t="shared" si="2"/>
        <v>26</v>
      </c>
      <c r="I110" s="1">
        <f>LOOKUP(H110,'[1]WAVA'!$A$1:$CV$2)</f>
        <v>1</v>
      </c>
      <c r="J110" s="38">
        <f t="shared" si="3"/>
        <v>0.03288194444444444</v>
      </c>
    </row>
    <row r="111" spans="1:10" ht="15" customHeight="1">
      <c r="A111" s="52">
        <v>105</v>
      </c>
      <c r="B111" s="9">
        <v>268</v>
      </c>
      <c r="C111" s="8" t="s">
        <v>923</v>
      </c>
      <c r="D111" s="8" t="s">
        <v>583</v>
      </c>
      <c r="E111" s="10" t="s">
        <v>150</v>
      </c>
      <c r="F111" s="8" t="s">
        <v>911</v>
      </c>
      <c r="G111" s="12" t="s">
        <v>924</v>
      </c>
      <c r="H111" s="2">
        <f t="shared" si="2"/>
        <v>24</v>
      </c>
      <c r="I111" s="1">
        <f>LOOKUP(H111,'[1]WAVA'!$A$1:$CV$2)</f>
        <v>1</v>
      </c>
      <c r="J111" s="38">
        <f t="shared" si="3"/>
        <v>0.03298611111111111</v>
      </c>
    </row>
    <row r="112" spans="1:10" ht="15" customHeight="1">
      <c r="A112" s="52">
        <v>106</v>
      </c>
      <c r="B112" s="9">
        <v>4</v>
      </c>
      <c r="C112" s="8" t="s">
        <v>160</v>
      </c>
      <c r="D112" s="8" t="s">
        <v>110</v>
      </c>
      <c r="E112" s="10" t="s">
        <v>78</v>
      </c>
      <c r="F112" s="8"/>
      <c r="G112" s="12" t="s">
        <v>925</v>
      </c>
      <c r="H112" s="2">
        <f t="shared" si="2"/>
        <v>31</v>
      </c>
      <c r="I112" s="1">
        <f>LOOKUP(H112,'[1]WAVA'!$A$1:$CV$2)</f>
        <v>0.9952</v>
      </c>
      <c r="J112" s="38">
        <f t="shared" si="3"/>
        <v>0.03323092592592593</v>
      </c>
    </row>
    <row r="113" spans="1:10" ht="15" customHeight="1">
      <c r="A113" s="52">
        <v>107</v>
      </c>
      <c r="B113" s="9">
        <v>219</v>
      </c>
      <c r="C113" s="8" t="s">
        <v>926</v>
      </c>
      <c r="D113" s="8" t="s">
        <v>63</v>
      </c>
      <c r="E113" s="10" t="s">
        <v>132</v>
      </c>
      <c r="F113" s="8" t="s">
        <v>79</v>
      </c>
      <c r="G113" s="12" t="s">
        <v>927</v>
      </c>
      <c r="H113" s="2">
        <f t="shared" si="2"/>
        <v>34</v>
      </c>
      <c r="I113" s="1">
        <f>LOOKUP(H113,'[1]WAVA'!$A$1:$CV$2)</f>
        <v>0.984</v>
      </c>
      <c r="J113" s="38">
        <f t="shared" si="3"/>
        <v>0.03325555555555555</v>
      </c>
    </row>
    <row r="114" spans="1:10" ht="15" customHeight="1">
      <c r="A114" s="52">
        <v>108</v>
      </c>
      <c r="B114" s="9">
        <v>111</v>
      </c>
      <c r="C114" s="8" t="s">
        <v>371</v>
      </c>
      <c r="D114" s="8" t="s">
        <v>280</v>
      </c>
      <c r="E114" s="10" t="s">
        <v>928</v>
      </c>
      <c r="F114" s="8" t="s">
        <v>372</v>
      </c>
      <c r="G114" s="12" t="s">
        <v>929</v>
      </c>
      <c r="H114" s="2">
        <f t="shared" si="2"/>
        <v>61</v>
      </c>
      <c r="I114" s="1">
        <f>LOOKUP(H114,'[1]WAVA'!$A$1:$CV$2)</f>
        <v>0.7972</v>
      </c>
      <c r="J114" s="38">
        <f t="shared" si="3"/>
        <v>0.03347501851851852</v>
      </c>
    </row>
    <row r="115" spans="1:10" ht="15" customHeight="1">
      <c r="A115" s="52">
        <v>109</v>
      </c>
      <c r="B115" s="9">
        <v>280</v>
      </c>
      <c r="C115" s="8" t="s">
        <v>253</v>
      </c>
      <c r="D115" s="8" t="s">
        <v>711</v>
      </c>
      <c r="E115" s="10" t="s">
        <v>240</v>
      </c>
      <c r="F115" s="8"/>
      <c r="G115" s="12" t="s">
        <v>930</v>
      </c>
      <c r="H115" s="2">
        <f t="shared" si="2"/>
        <v>48</v>
      </c>
      <c r="I115" s="1">
        <f>LOOKUP(H115,'[1]WAVA'!$A$1:$CV$2)</f>
        <v>0.8888</v>
      </c>
      <c r="J115" s="38">
        <f t="shared" si="3"/>
        <v>0.03348430555555555</v>
      </c>
    </row>
    <row r="116" spans="1:10" ht="15" customHeight="1">
      <c r="A116" s="52">
        <v>110</v>
      </c>
      <c r="B116" s="9">
        <v>262</v>
      </c>
      <c r="C116" s="8" t="s">
        <v>230</v>
      </c>
      <c r="D116" s="8" t="s">
        <v>36</v>
      </c>
      <c r="E116" s="10" t="s">
        <v>163</v>
      </c>
      <c r="F116" s="8"/>
      <c r="G116" s="12" t="s">
        <v>931</v>
      </c>
      <c r="H116" s="2">
        <f t="shared" si="2"/>
        <v>16</v>
      </c>
      <c r="I116" s="1">
        <f>LOOKUP(H116,'[1]WAVA'!$A$1:$CV$2)</f>
        <v>0.9419</v>
      </c>
      <c r="J116" s="38">
        <f t="shared" si="3"/>
        <v>0.033500679398148145</v>
      </c>
    </row>
    <row r="117" spans="1:10" ht="15" customHeight="1">
      <c r="A117" s="52">
        <v>111</v>
      </c>
      <c r="B117" s="9">
        <v>277</v>
      </c>
      <c r="C117" s="8" t="s">
        <v>230</v>
      </c>
      <c r="D117" s="8" t="s">
        <v>136</v>
      </c>
      <c r="E117" s="10" t="s">
        <v>211</v>
      </c>
      <c r="F117" s="8" t="s">
        <v>197</v>
      </c>
      <c r="G117" s="12" t="s">
        <v>931</v>
      </c>
      <c r="H117" s="2">
        <f t="shared" si="2"/>
        <v>40</v>
      </c>
      <c r="I117" s="1">
        <f>LOOKUP(H117,'[1]WAVA'!$A$1:$CV$2)</f>
        <v>0.9451</v>
      </c>
      <c r="J117" s="38">
        <f t="shared" si="3"/>
        <v>0.03361449421296296</v>
      </c>
    </row>
    <row r="118" spans="1:10" ht="15" customHeight="1">
      <c r="A118" s="52">
        <v>112</v>
      </c>
      <c r="B118" s="9">
        <v>36</v>
      </c>
      <c r="C118" s="8" t="s">
        <v>903</v>
      </c>
      <c r="D118" s="8" t="s">
        <v>131</v>
      </c>
      <c r="E118" s="10" t="s">
        <v>32</v>
      </c>
      <c r="F118" s="8" t="s">
        <v>616</v>
      </c>
      <c r="G118" s="12" t="s">
        <v>932</v>
      </c>
      <c r="H118" s="2">
        <f t="shared" si="2"/>
        <v>30</v>
      </c>
      <c r="I118" s="1">
        <f>LOOKUP(H118,'[1]WAVA'!$A$1:$CV$2)</f>
        <v>0.9975</v>
      </c>
      <c r="J118" s="38">
        <f t="shared" si="3"/>
        <v>0.033781076388888887</v>
      </c>
    </row>
    <row r="119" spans="1:10" ht="15" customHeight="1">
      <c r="A119" s="52">
        <v>113</v>
      </c>
      <c r="B119" s="9">
        <v>18</v>
      </c>
      <c r="C119" s="8" t="s">
        <v>154</v>
      </c>
      <c r="D119" s="8" t="s">
        <v>82</v>
      </c>
      <c r="E119" s="10" t="s">
        <v>59</v>
      </c>
      <c r="F119" s="8" t="s">
        <v>155</v>
      </c>
      <c r="G119" s="12" t="s">
        <v>933</v>
      </c>
      <c r="H119" s="2">
        <f t="shared" si="2"/>
        <v>25</v>
      </c>
      <c r="I119" s="1">
        <f>LOOKUP(H119,'[1]WAVA'!$A$1:$CV$2)</f>
        <v>1</v>
      </c>
      <c r="J119" s="38">
        <f t="shared" si="3"/>
        <v>0.0338425925925926</v>
      </c>
    </row>
    <row r="120" spans="1:10" ht="15" customHeight="1">
      <c r="A120" s="52">
        <v>114</v>
      </c>
      <c r="B120" s="9">
        <v>68</v>
      </c>
      <c r="C120" s="8" t="s">
        <v>934</v>
      </c>
      <c r="D120" s="8" t="s">
        <v>86</v>
      </c>
      <c r="E120" s="10" t="s">
        <v>74</v>
      </c>
      <c r="F120" s="8" t="s">
        <v>79</v>
      </c>
      <c r="G120" s="12" t="s">
        <v>935</v>
      </c>
      <c r="H120" s="2">
        <f t="shared" si="2"/>
        <v>23</v>
      </c>
      <c r="I120" s="1">
        <f>LOOKUP(H120,'[1]WAVA'!$A$1:$CV$2)</f>
        <v>1</v>
      </c>
      <c r="J120" s="38">
        <f t="shared" si="3"/>
        <v>0.033854166666666664</v>
      </c>
    </row>
    <row r="121" spans="1:10" ht="15" customHeight="1">
      <c r="A121" s="52">
        <v>115</v>
      </c>
      <c r="B121" s="9">
        <v>99</v>
      </c>
      <c r="C121" s="8" t="s">
        <v>936</v>
      </c>
      <c r="D121" s="8" t="s">
        <v>223</v>
      </c>
      <c r="E121" s="10" t="s">
        <v>132</v>
      </c>
      <c r="F121" s="8" t="s">
        <v>688</v>
      </c>
      <c r="G121" s="12" t="s">
        <v>937</v>
      </c>
      <c r="H121" s="2">
        <f t="shared" si="2"/>
        <v>34</v>
      </c>
      <c r="I121" s="1">
        <f>LOOKUP(H121,'[1]WAVA'!$A$1:$CV$2)</f>
        <v>0.984</v>
      </c>
      <c r="J121" s="38">
        <f t="shared" si="3"/>
        <v>0.03407555555555555</v>
      </c>
    </row>
    <row r="122" spans="1:10" ht="15" customHeight="1">
      <c r="A122" s="52">
        <v>116</v>
      </c>
      <c r="B122" s="9">
        <v>278</v>
      </c>
      <c r="C122" s="8" t="s">
        <v>340</v>
      </c>
      <c r="D122" s="8" t="s">
        <v>341</v>
      </c>
      <c r="E122" s="10" t="s">
        <v>342</v>
      </c>
      <c r="F122" s="8" t="s">
        <v>79</v>
      </c>
      <c r="G122" s="12" t="s">
        <v>938</v>
      </c>
      <c r="H122" s="2">
        <f t="shared" si="2"/>
        <v>64</v>
      </c>
      <c r="I122" s="1">
        <f>LOOKUP(H122,'[1]WAVA'!$A$1:$CV$2)</f>
        <v>0.7761</v>
      </c>
      <c r="J122" s="38">
        <f t="shared" si="3"/>
        <v>0.03440350694444445</v>
      </c>
    </row>
    <row r="123" spans="1:10" ht="15" customHeight="1">
      <c r="A123" s="52">
        <v>117</v>
      </c>
      <c r="B123" s="9">
        <v>74</v>
      </c>
      <c r="C123" s="8" t="s">
        <v>655</v>
      </c>
      <c r="D123" s="8" t="s">
        <v>102</v>
      </c>
      <c r="E123" s="10" t="s">
        <v>91</v>
      </c>
      <c r="F123" s="8" t="s">
        <v>939</v>
      </c>
      <c r="G123" s="12" t="s">
        <v>940</v>
      </c>
      <c r="H123" s="2">
        <f t="shared" si="2"/>
        <v>32</v>
      </c>
      <c r="I123" s="1">
        <f>LOOKUP(H123,'[1]WAVA'!$A$1:$CV$2)</f>
        <v>0.9922</v>
      </c>
      <c r="J123" s="38">
        <f t="shared" si="3"/>
        <v>0.034646613425925926</v>
      </c>
    </row>
    <row r="124" spans="1:10" ht="15" customHeight="1">
      <c r="A124" s="52">
        <v>118</v>
      </c>
      <c r="B124" s="9">
        <v>245</v>
      </c>
      <c r="C124" s="8" t="s">
        <v>324</v>
      </c>
      <c r="D124" s="8" t="s">
        <v>325</v>
      </c>
      <c r="E124" s="10" t="s">
        <v>264</v>
      </c>
      <c r="F124" s="8" t="s">
        <v>197</v>
      </c>
      <c r="G124" s="12" t="s">
        <v>941</v>
      </c>
      <c r="H124" s="2">
        <f t="shared" si="2"/>
        <v>53</v>
      </c>
      <c r="I124" s="1">
        <f>LOOKUP(H124,'[1]WAVA'!$A$1:$CV$2)</f>
        <v>0.8536</v>
      </c>
      <c r="J124" s="38">
        <f t="shared" si="3"/>
        <v>0.03476641666666667</v>
      </c>
    </row>
    <row r="125" spans="1:10" ht="15" customHeight="1">
      <c r="A125" s="52">
        <v>119</v>
      </c>
      <c r="B125" s="9">
        <v>286</v>
      </c>
      <c r="C125" s="8" t="s">
        <v>713</v>
      </c>
      <c r="D125" s="8" t="s">
        <v>942</v>
      </c>
      <c r="E125" s="10" t="s">
        <v>196</v>
      </c>
      <c r="F125" s="8"/>
      <c r="G125" s="12" t="s">
        <v>943</v>
      </c>
      <c r="H125" s="2">
        <f t="shared" si="2"/>
        <v>42</v>
      </c>
      <c r="I125" s="1">
        <f>LOOKUP(H125,'[1]WAVA'!$A$1:$CV$2)</f>
        <v>0.931</v>
      </c>
      <c r="J125" s="38">
        <f t="shared" si="3"/>
        <v>0.03563445601851852</v>
      </c>
    </row>
    <row r="126" spans="1:10" ht="15" customHeight="1">
      <c r="A126" s="52">
        <v>120</v>
      </c>
      <c r="B126" s="9">
        <v>274</v>
      </c>
      <c r="C126" s="8" t="s">
        <v>249</v>
      </c>
      <c r="D126" s="8" t="s">
        <v>250</v>
      </c>
      <c r="E126" s="10" t="s">
        <v>211</v>
      </c>
      <c r="F126" s="8" t="s">
        <v>251</v>
      </c>
      <c r="G126" s="12" t="s">
        <v>944</v>
      </c>
      <c r="H126" s="2">
        <f t="shared" si="2"/>
        <v>40</v>
      </c>
      <c r="I126" s="1">
        <f>LOOKUP(H126,'[1]WAVA'!$A$1:$CV$2)</f>
        <v>0.9451</v>
      </c>
      <c r="J126" s="38">
        <f t="shared" si="3"/>
        <v>0.03566002314814815</v>
      </c>
    </row>
    <row r="127" spans="1:10" ht="15" customHeight="1">
      <c r="A127" s="52">
        <v>121</v>
      </c>
      <c r="B127" s="9">
        <v>261</v>
      </c>
      <c r="C127" s="8" t="s">
        <v>945</v>
      </c>
      <c r="D127" s="8" t="s">
        <v>223</v>
      </c>
      <c r="E127" s="10" t="s">
        <v>91</v>
      </c>
      <c r="F127" s="8"/>
      <c r="G127" s="12" t="s">
        <v>946</v>
      </c>
      <c r="H127" s="2">
        <f t="shared" si="2"/>
        <v>32</v>
      </c>
      <c r="I127" s="1">
        <f>LOOKUP(H127,'[1]WAVA'!$A$1:$CV$2)</f>
        <v>0.9922</v>
      </c>
      <c r="J127" s="38">
        <f t="shared" si="3"/>
        <v>0.03581796064814814</v>
      </c>
    </row>
    <row r="128" spans="1:10" ht="15" customHeight="1">
      <c r="A128" s="52">
        <v>122</v>
      </c>
      <c r="B128" s="9">
        <v>1</v>
      </c>
      <c r="C128" s="8" t="s">
        <v>670</v>
      </c>
      <c r="D128" s="8" t="s">
        <v>63</v>
      </c>
      <c r="E128" s="10" t="s">
        <v>91</v>
      </c>
      <c r="F128" s="8" t="s">
        <v>947</v>
      </c>
      <c r="G128" s="12" t="s">
        <v>948</v>
      </c>
      <c r="H128" s="2">
        <f t="shared" si="2"/>
        <v>32</v>
      </c>
      <c r="I128" s="1">
        <f>LOOKUP(H128,'[1]WAVA'!$A$1:$CV$2)</f>
        <v>0.9922</v>
      </c>
      <c r="J128" s="38">
        <f t="shared" si="3"/>
        <v>0.03582944444444445</v>
      </c>
    </row>
    <row r="129" spans="1:10" ht="15" customHeight="1">
      <c r="A129" s="52">
        <v>123</v>
      </c>
      <c r="B129" s="9">
        <v>91</v>
      </c>
      <c r="C129" s="8" t="s">
        <v>76</v>
      </c>
      <c r="D129" s="8" t="s">
        <v>67</v>
      </c>
      <c r="E129" s="10" t="s">
        <v>188</v>
      </c>
      <c r="F129" s="8" t="s">
        <v>138</v>
      </c>
      <c r="G129" s="12" t="s">
        <v>880</v>
      </c>
      <c r="H129" s="2">
        <f t="shared" si="2"/>
        <v>20</v>
      </c>
      <c r="I129" s="1">
        <f>LOOKUP(H129,'[1]WAVA'!$A$1:$CV$2)</f>
        <v>0.9893</v>
      </c>
      <c r="J129" s="38">
        <f t="shared" si="3"/>
        <v>0.03642318634259259</v>
      </c>
    </row>
    <row r="130" spans="1:10" ht="15" customHeight="1">
      <c r="A130" s="52">
        <v>124</v>
      </c>
      <c r="B130" s="9">
        <v>159</v>
      </c>
      <c r="C130" s="8" t="s">
        <v>949</v>
      </c>
      <c r="D130" s="8" t="s">
        <v>86</v>
      </c>
      <c r="E130" s="10" t="s">
        <v>111</v>
      </c>
      <c r="F130" s="8"/>
      <c r="G130" s="12" t="s">
        <v>950</v>
      </c>
      <c r="H130" s="2">
        <f t="shared" si="2"/>
        <v>29</v>
      </c>
      <c r="I130" s="1">
        <f>LOOKUP(H130,'[1]WAVA'!$A$1:$CV$2)</f>
        <v>0.9991</v>
      </c>
      <c r="J130" s="38">
        <f t="shared" si="3"/>
        <v>0.03691119444444445</v>
      </c>
    </row>
    <row r="131" spans="1:10" ht="15" customHeight="1">
      <c r="A131" s="52">
        <v>125</v>
      </c>
      <c r="B131" s="9">
        <v>238</v>
      </c>
      <c r="C131" s="8" t="s">
        <v>190</v>
      </c>
      <c r="D131" s="8" t="s">
        <v>90</v>
      </c>
      <c r="E131" s="10" t="s">
        <v>191</v>
      </c>
      <c r="F131" s="8"/>
      <c r="G131" s="12" t="s">
        <v>951</v>
      </c>
      <c r="H131" s="2">
        <f t="shared" si="2"/>
        <v>39</v>
      </c>
      <c r="I131" s="1">
        <f>LOOKUP(H131,'[1]WAVA'!$A$1:$CV$2)</f>
        <v>0.9521</v>
      </c>
      <c r="J131" s="38">
        <f t="shared" si="3"/>
        <v>0.037466898148148145</v>
      </c>
    </row>
    <row r="132" spans="1:10" ht="15" customHeight="1">
      <c r="A132" s="52">
        <v>126</v>
      </c>
      <c r="B132" s="9">
        <v>205</v>
      </c>
      <c r="C132" s="8" t="s">
        <v>952</v>
      </c>
      <c r="D132" s="8" t="s">
        <v>77</v>
      </c>
      <c r="E132" s="10" t="s">
        <v>32</v>
      </c>
      <c r="F132" s="8" t="s">
        <v>79</v>
      </c>
      <c r="G132" s="12" t="s">
        <v>953</v>
      </c>
      <c r="H132" s="2">
        <f t="shared" si="2"/>
        <v>30</v>
      </c>
      <c r="I132" s="1">
        <f>LOOKUP(H132,'[1]WAVA'!$A$1:$CV$2)</f>
        <v>0.9975</v>
      </c>
      <c r="J132" s="38">
        <f t="shared" si="3"/>
        <v>0.03760251736111111</v>
      </c>
    </row>
    <row r="133" spans="1:10" ht="15" customHeight="1">
      <c r="A133" s="8"/>
      <c r="J133" s="38"/>
    </row>
    <row r="134" ht="15" customHeight="1">
      <c r="J134" s="38"/>
    </row>
    <row r="135" ht="15" customHeight="1">
      <c r="J135" s="38"/>
    </row>
    <row r="136" ht="15" customHeight="1" thickBot="1">
      <c r="J136" s="38"/>
    </row>
    <row r="137" spans="1:10" ht="18.75" customHeight="1" thickBot="1">
      <c r="A137" s="96" t="s">
        <v>954</v>
      </c>
      <c r="B137" s="97"/>
      <c r="C137" s="97"/>
      <c r="D137" s="97"/>
      <c r="E137" s="97"/>
      <c r="F137" s="97"/>
      <c r="G137" s="97"/>
      <c r="H137" s="45"/>
      <c r="I137" s="34"/>
      <c r="J137" s="44"/>
    </row>
    <row r="138" spans="1:10" ht="26.25" customHeight="1" thickBot="1">
      <c r="A138" s="40" t="s">
        <v>782</v>
      </c>
      <c r="B138" s="41" t="s">
        <v>3</v>
      </c>
      <c r="C138" s="42" t="s">
        <v>4</v>
      </c>
      <c r="D138" s="43" t="s">
        <v>5</v>
      </c>
      <c r="E138" s="41" t="s">
        <v>6</v>
      </c>
      <c r="F138" s="42" t="s">
        <v>7</v>
      </c>
      <c r="G138" s="33" t="s">
        <v>8</v>
      </c>
      <c r="H138" s="41" t="s">
        <v>449</v>
      </c>
      <c r="I138" s="41" t="s">
        <v>783</v>
      </c>
      <c r="J138" s="39" t="s">
        <v>784</v>
      </c>
    </row>
    <row r="139" spans="1:10" ht="15" customHeight="1">
      <c r="A139" s="51">
        <v>1</v>
      </c>
      <c r="B139" s="9">
        <v>114</v>
      </c>
      <c r="C139" s="8" t="s">
        <v>955</v>
      </c>
      <c r="D139" s="8" t="s">
        <v>375</v>
      </c>
      <c r="E139" s="10" t="s">
        <v>150</v>
      </c>
      <c r="F139" s="8" t="s">
        <v>158</v>
      </c>
      <c r="G139" s="12" t="s">
        <v>124</v>
      </c>
      <c r="H139" s="6">
        <f aca="true" t="shared" si="4" ref="H139:H169">(2014-E139)</f>
        <v>24</v>
      </c>
      <c r="I139" s="4">
        <f>LOOKUP(H139,'[1]WAVA'!$A$5:$CV$6)</f>
        <v>1</v>
      </c>
      <c r="J139" s="38">
        <f aca="true" t="shared" si="5" ref="J139:J169">(G139*I139)</f>
        <v>0.02619212962962963</v>
      </c>
    </row>
    <row r="140" spans="1:10" ht="15" customHeight="1">
      <c r="A140" s="52">
        <v>2</v>
      </c>
      <c r="B140" s="9">
        <v>87</v>
      </c>
      <c r="C140" s="8" t="s">
        <v>956</v>
      </c>
      <c r="D140" s="8" t="s">
        <v>387</v>
      </c>
      <c r="E140" s="10" t="s">
        <v>384</v>
      </c>
      <c r="F140" s="8" t="s">
        <v>791</v>
      </c>
      <c r="G140" s="12" t="s">
        <v>957</v>
      </c>
      <c r="H140" s="2">
        <f t="shared" si="4"/>
        <v>18</v>
      </c>
      <c r="I140" s="1">
        <f>LOOKUP(H140,'[1]WAVA'!$A$5:$CV$6)</f>
        <v>0.9893</v>
      </c>
      <c r="J140" s="38">
        <f t="shared" si="5"/>
        <v>0.026942394675925928</v>
      </c>
    </row>
    <row r="141" spans="1:10" ht="15" customHeight="1">
      <c r="A141" s="52">
        <v>3</v>
      </c>
      <c r="B141" s="9">
        <v>90</v>
      </c>
      <c r="C141" s="8" t="s">
        <v>377</v>
      </c>
      <c r="D141" s="8" t="s">
        <v>378</v>
      </c>
      <c r="E141" s="10" t="s">
        <v>47</v>
      </c>
      <c r="F141" s="8" t="s">
        <v>265</v>
      </c>
      <c r="G141" s="12" t="s">
        <v>843</v>
      </c>
      <c r="H141" s="2">
        <f t="shared" si="4"/>
        <v>21</v>
      </c>
      <c r="I141" s="1">
        <f>LOOKUP(H141,'[1]WAVA'!$A$5:$CV$6)</f>
        <v>1</v>
      </c>
      <c r="J141" s="38">
        <f t="shared" si="5"/>
        <v>0.02802083333333333</v>
      </c>
    </row>
    <row r="142" spans="1:10" ht="15" customHeight="1">
      <c r="A142" s="52">
        <v>4</v>
      </c>
      <c r="B142" s="9">
        <v>15</v>
      </c>
      <c r="C142" s="8" t="s">
        <v>379</v>
      </c>
      <c r="D142" s="8" t="s">
        <v>380</v>
      </c>
      <c r="E142" s="10" t="s">
        <v>132</v>
      </c>
      <c r="F142" s="8"/>
      <c r="G142" s="12" t="s">
        <v>825</v>
      </c>
      <c r="H142" s="2">
        <f t="shared" si="4"/>
        <v>34</v>
      </c>
      <c r="I142" s="1">
        <f>LOOKUP(H142,'[1]WAVA'!$A$5:$CV$6)</f>
        <v>0.9934</v>
      </c>
      <c r="J142" s="38">
        <f t="shared" si="5"/>
        <v>0.029491562500000002</v>
      </c>
    </row>
    <row r="143" spans="1:10" ht="15" customHeight="1">
      <c r="A143" s="52">
        <v>5</v>
      </c>
      <c r="B143" s="9">
        <v>52</v>
      </c>
      <c r="C143" s="8" t="s">
        <v>958</v>
      </c>
      <c r="D143" s="8" t="s">
        <v>418</v>
      </c>
      <c r="E143" s="10" t="s">
        <v>196</v>
      </c>
      <c r="F143" s="8"/>
      <c r="G143" s="12" t="s">
        <v>959</v>
      </c>
      <c r="H143" s="2">
        <f t="shared" si="4"/>
        <v>42</v>
      </c>
      <c r="I143" s="1">
        <f>LOOKUP(H143,'[1]WAVA'!$A$5:$CV$6)</f>
        <v>0.9551</v>
      </c>
      <c r="J143" s="38">
        <f t="shared" si="5"/>
        <v>0.031239729166666664</v>
      </c>
    </row>
    <row r="144" spans="1:10" ht="15" customHeight="1">
      <c r="A144" s="52">
        <v>6</v>
      </c>
      <c r="B144" s="9">
        <v>32</v>
      </c>
      <c r="C144" s="8" t="s">
        <v>382</v>
      </c>
      <c r="D144" s="8" t="s">
        <v>383</v>
      </c>
      <c r="E144" s="10">
        <v>1996</v>
      </c>
      <c r="F144" s="8" t="s">
        <v>23</v>
      </c>
      <c r="G144" s="12" t="s">
        <v>960</v>
      </c>
      <c r="H144" s="2">
        <f t="shared" si="4"/>
        <v>18</v>
      </c>
      <c r="I144" s="1">
        <f>LOOKUP(H144,'[1]WAVA'!$A$5:$CV$6)</f>
        <v>0.9893</v>
      </c>
      <c r="J144" s="38">
        <f t="shared" si="5"/>
        <v>0.032220951388888884</v>
      </c>
    </row>
    <row r="145" spans="1:10" ht="15" customHeight="1">
      <c r="A145" s="52">
        <v>7</v>
      </c>
      <c r="B145" s="9">
        <v>61</v>
      </c>
      <c r="C145" s="8" t="s">
        <v>389</v>
      </c>
      <c r="D145" s="8" t="s">
        <v>390</v>
      </c>
      <c r="E145" s="10" t="s">
        <v>13</v>
      </c>
      <c r="F145" s="8"/>
      <c r="G145" s="12" t="s">
        <v>961</v>
      </c>
      <c r="H145" s="2">
        <f t="shared" si="4"/>
        <v>33</v>
      </c>
      <c r="I145" s="1">
        <f>LOOKUP(H145,'[1]WAVA'!$A$5:$CV$6)</f>
        <v>0.9957</v>
      </c>
      <c r="J145" s="38">
        <f t="shared" si="5"/>
        <v>0.03253311458333333</v>
      </c>
    </row>
    <row r="146" spans="1:10" ht="15" customHeight="1">
      <c r="A146" s="52">
        <v>8</v>
      </c>
      <c r="B146" s="9">
        <v>24</v>
      </c>
      <c r="C146" s="8" t="s">
        <v>415</v>
      </c>
      <c r="D146" s="8" t="s">
        <v>416</v>
      </c>
      <c r="E146" s="10" t="s">
        <v>211</v>
      </c>
      <c r="F146" s="8"/>
      <c r="G146" s="12" t="s">
        <v>962</v>
      </c>
      <c r="H146" s="2">
        <f t="shared" si="4"/>
        <v>40</v>
      </c>
      <c r="I146" s="1">
        <f>LOOKUP(H146,'[1]WAVA'!$A$5:$CV$6)</f>
        <v>0.9678</v>
      </c>
      <c r="J146" s="38">
        <f t="shared" si="5"/>
        <v>0.03262964583333333</v>
      </c>
    </row>
    <row r="147" spans="1:10" ht="15" customHeight="1">
      <c r="A147" s="52">
        <v>9</v>
      </c>
      <c r="B147" s="9">
        <v>79</v>
      </c>
      <c r="C147" s="8" t="s">
        <v>963</v>
      </c>
      <c r="D147" s="8" t="s">
        <v>444</v>
      </c>
      <c r="E147" s="10" t="s">
        <v>74</v>
      </c>
      <c r="F147" s="8"/>
      <c r="G147" s="12" t="s">
        <v>964</v>
      </c>
      <c r="H147" s="2">
        <f t="shared" si="4"/>
        <v>23</v>
      </c>
      <c r="I147" s="1">
        <f>LOOKUP(H147,'[1]WAVA'!$A$5:$CV$6)</f>
        <v>1</v>
      </c>
      <c r="J147" s="38">
        <f t="shared" si="5"/>
        <v>0.03346064814814815</v>
      </c>
    </row>
    <row r="148" spans="1:10" ht="15" customHeight="1">
      <c r="A148" s="52">
        <v>10</v>
      </c>
      <c r="B148" s="9">
        <v>42</v>
      </c>
      <c r="C148" s="8" t="s">
        <v>965</v>
      </c>
      <c r="D148" s="8" t="s">
        <v>966</v>
      </c>
      <c r="E148" s="10" t="s">
        <v>422</v>
      </c>
      <c r="F148" s="8" t="s">
        <v>967</v>
      </c>
      <c r="G148" s="12" t="s">
        <v>968</v>
      </c>
      <c r="H148" s="2">
        <f t="shared" si="4"/>
        <v>45</v>
      </c>
      <c r="I148" s="1">
        <f>LOOKUP(H148,'[1]WAVA'!$A$5:$CV$6)</f>
        <v>0.9319</v>
      </c>
      <c r="J148" s="38">
        <f t="shared" si="5"/>
        <v>0.03416966666666667</v>
      </c>
    </row>
    <row r="149" spans="1:10" ht="15" customHeight="1">
      <c r="A149" s="52">
        <v>11</v>
      </c>
      <c r="B149" s="9">
        <v>281</v>
      </c>
      <c r="C149" s="8" t="s">
        <v>232</v>
      </c>
      <c r="D149" s="8" t="s">
        <v>233</v>
      </c>
      <c r="E149" s="10" t="s">
        <v>204</v>
      </c>
      <c r="F149" s="8" t="s">
        <v>197</v>
      </c>
      <c r="G149" s="12" t="s">
        <v>931</v>
      </c>
      <c r="H149" s="2">
        <f t="shared" si="4"/>
        <v>41</v>
      </c>
      <c r="I149" s="1">
        <f>LOOKUP(H149,'[1]WAVA'!$A$5:$CV$6)</f>
        <v>0.9617</v>
      </c>
      <c r="J149" s="38">
        <f t="shared" si="5"/>
        <v>0.03420490856481481</v>
      </c>
    </row>
    <row r="150" spans="1:10" ht="15" customHeight="1">
      <c r="A150" s="52">
        <v>12</v>
      </c>
      <c r="B150" s="9">
        <v>19</v>
      </c>
      <c r="C150" s="8" t="s">
        <v>969</v>
      </c>
      <c r="D150" s="8" t="s">
        <v>750</v>
      </c>
      <c r="E150" s="10" t="s">
        <v>87</v>
      </c>
      <c r="F150" s="8"/>
      <c r="G150" s="12" t="s">
        <v>970</v>
      </c>
      <c r="H150" s="2">
        <f t="shared" si="4"/>
        <v>26</v>
      </c>
      <c r="I150" s="1">
        <f>LOOKUP(H150,'[1]WAVA'!$A$5:$CV$6)</f>
        <v>1</v>
      </c>
      <c r="J150" s="38">
        <f t="shared" si="5"/>
        <v>0.03445601851851852</v>
      </c>
    </row>
    <row r="151" spans="1:10" ht="15" customHeight="1">
      <c r="A151" s="52">
        <v>13</v>
      </c>
      <c r="B151" s="9">
        <v>34</v>
      </c>
      <c r="C151" s="8" t="s">
        <v>392</v>
      </c>
      <c r="D151" s="8" t="s">
        <v>393</v>
      </c>
      <c r="E151" s="10" t="s">
        <v>74</v>
      </c>
      <c r="F151" s="8" t="s">
        <v>23</v>
      </c>
      <c r="G151" s="12" t="s">
        <v>971</v>
      </c>
      <c r="H151" s="2">
        <f t="shared" si="4"/>
        <v>23</v>
      </c>
      <c r="I151" s="1">
        <f>LOOKUP(H151,'[1]WAVA'!$A$5:$CV$6)</f>
        <v>1</v>
      </c>
      <c r="J151" s="38">
        <f t="shared" si="5"/>
        <v>0.034583333333333334</v>
      </c>
    </row>
    <row r="152" spans="1:10" ht="15" customHeight="1">
      <c r="A152" s="52">
        <v>14</v>
      </c>
      <c r="B152" s="9">
        <v>16</v>
      </c>
      <c r="C152" s="8" t="s">
        <v>395</v>
      </c>
      <c r="D152" s="8" t="s">
        <v>233</v>
      </c>
      <c r="E152" s="10" t="s">
        <v>18</v>
      </c>
      <c r="F152" s="8" t="s">
        <v>79</v>
      </c>
      <c r="G152" s="12" t="s">
        <v>972</v>
      </c>
      <c r="H152" s="2">
        <f t="shared" si="4"/>
        <v>28</v>
      </c>
      <c r="I152" s="1">
        <f>LOOKUP(H152,'[1]WAVA'!$A$5:$CV$6)</f>
        <v>1</v>
      </c>
      <c r="J152" s="38">
        <f t="shared" si="5"/>
        <v>0.03467592592592592</v>
      </c>
    </row>
    <row r="153" spans="1:10" ht="15" customHeight="1">
      <c r="A153" s="52">
        <v>15</v>
      </c>
      <c r="B153" s="9">
        <v>266</v>
      </c>
      <c r="C153" s="8" t="s">
        <v>973</v>
      </c>
      <c r="D153" s="8" t="s">
        <v>974</v>
      </c>
      <c r="E153" s="10" t="s">
        <v>111</v>
      </c>
      <c r="F153" s="8"/>
      <c r="G153" s="12" t="s">
        <v>975</v>
      </c>
      <c r="H153" s="2">
        <f t="shared" si="4"/>
        <v>29</v>
      </c>
      <c r="I153" s="1">
        <f>LOOKUP(H153,'[1]WAVA'!$A$5:$CV$6)</f>
        <v>1</v>
      </c>
      <c r="J153" s="38">
        <f t="shared" si="5"/>
        <v>0.03474537037037037</v>
      </c>
    </row>
    <row r="154" spans="1:10" ht="15" customHeight="1">
      <c r="A154" s="52">
        <v>16</v>
      </c>
      <c r="B154" s="9">
        <v>8</v>
      </c>
      <c r="C154" s="8" t="s">
        <v>976</v>
      </c>
      <c r="D154" s="8" t="s">
        <v>977</v>
      </c>
      <c r="E154" s="10" t="s">
        <v>211</v>
      </c>
      <c r="F154" s="8" t="s">
        <v>773</v>
      </c>
      <c r="G154" s="12" t="s">
        <v>978</v>
      </c>
      <c r="H154" s="2">
        <f t="shared" si="4"/>
        <v>40</v>
      </c>
      <c r="I154" s="1">
        <f>LOOKUP(H154,'[1]WAVA'!$A$5:$CV$6)</f>
        <v>0.9678</v>
      </c>
      <c r="J154" s="38">
        <f t="shared" si="5"/>
        <v>0.03484752083333333</v>
      </c>
    </row>
    <row r="155" spans="1:10" ht="15" customHeight="1">
      <c r="A155" s="52">
        <v>17</v>
      </c>
      <c r="B155" s="9">
        <v>66</v>
      </c>
      <c r="C155" s="8" t="s">
        <v>397</v>
      </c>
      <c r="D155" s="8" t="s">
        <v>398</v>
      </c>
      <c r="E155" s="10" t="s">
        <v>37</v>
      </c>
      <c r="F155" s="8" t="s">
        <v>399</v>
      </c>
      <c r="G155" s="12" t="s">
        <v>361</v>
      </c>
      <c r="H155" s="2">
        <f t="shared" si="4"/>
        <v>35</v>
      </c>
      <c r="I155" s="1">
        <f>LOOKUP(H155,'[1]WAVA'!$A$5:$CV$6)</f>
        <v>0.9904</v>
      </c>
      <c r="J155" s="38">
        <f t="shared" si="5"/>
        <v>0.03536324074074074</v>
      </c>
    </row>
    <row r="156" spans="1:10" ht="15" customHeight="1">
      <c r="A156" s="52">
        <v>18</v>
      </c>
      <c r="B156" s="9">
        <v>63</v>
      </c>
      <c r="C156" s="8" t="s">
        <v>752</v>
      </c>
      <c r="D156" s="8" t="s">
        <v>407</v>
      </c>
      <c r="E156" s="10" t="s">
        <v>27</v>
      </c>
      <c r="F156" s="8"/>
      <c r="G156" s="12" t="s">
        <v>979</v>
      </c>
      <c r="H156" s="2">
        <f t="shared" si="4"/>
        <v>36</v>
      </c>
      <c r="I156" s="1">
        <f>LOOKUP(H156,'[1]WAVA'!$A$5:$CV$6)</f>
        <v>0.987</v>
      </c>
      <c r="J156" s="38">
        <f t="shared" si="5"/>
        <v>0.03574447916666666</v>
      </c>
    </row>
    <row r="157" spans="1:10" ht="15" customHeight="1">
      <c r="A157" s="52">
        <v>19</v>
      </c>
      <c r="B157" s="9">
        <v>231</v>
      </c>
      <c r="C157" s="8" t="s">
        <v>980</v>
      </c>
      <c r="D157" s="8" t="s">
        <v>981</v>
      </c>
      <c r="E157" s="10" t="s">
        <v>191</v>
      </c>
      <c r="F157" s="8"/>
      <c r="G157" s="12" t="s">
        <v>982</v>
      </c>
      <c r="H157" s="2">
        <f t="shared" si="4"/>
        <v>39</v>
      </c>
      <c r="I157" s="1">
        <f>LOOKUP(H157,'[1]WAVA'!$A$5:$CV$6)</f>
        <v>0.9734</v>
      </c>
      <c r="J157" s="38">
        <f t="shared" si="5"/>
        <v>0.03578146296296296</v>
      </c>
    </row>
    <row r="158" spans="1:10" ht="15" customHeight="1">
      <c r="A158" s="52">
        <v>20</v>
      </c>
      <c r="B158" s="9">
        <v>25</v>
      </c>
      <c r="C158" s="8" t="s">
        <v>983</v>
      </c>
      <c r="D158" s="8" t="s">
        <v>984</v>
      </c>
      <c r="E158" s="10" t="s">
        <v>163</v>
      </c>
      <c r="F158" s="8"/>
      <c r="G158" s="12" t="s">
        <v>985</v>
      </c>
      <c r="H158" s="2">
        <f t="shared" si="4"/>
        <v>16</v>
      </c>
      <c r="I158" s="1">
        <f>LOOKUP(H158,'[1]WAVA'!$A$5:$CV$6)</f>
        <v>0.967</v>
      </c>
      <c r="J158" s="38">
        <f t="shared" si="5"/>
        <v>0.035881967592592594</v>
      </c>
    </row>
    <row r="159" spans="1:10" ht="15" customHeight="1">
      <c r="A159" s="52">
        <v>21</v>
      </c>
      <c r="B159" s="9">
        <v>55</v>
      </c>
      <c r="C159" s="8" t="s">
        <v>401</v>
      </c>
      <c r="D159" s="8" t="s">
        <v>380</v>
      </c>
      <c r="E159" s="10" t="s">
        <v>111</v>
      </c>
      <c r="F159" s="8" t="s">
        <v>402</v>
      </c>
      <c r="G159" s="12" t="s">
        <v>986</v>
      </c>
      <c r="H159" s="2">
        <f t="shared" si="4"/>
        <v>29</v>
      </c>
      <c r="I159" s="1">
        <f>LOOKUP(H159,'[1]WAVA'!$A$5:$CV$6)</f>
        <v>1</v>
      </c>
      <c r="J159" s="38">
        <f t="shared" si="5"/>
        <v>0.036967592592592594</v>
      </c>
    </row>
    <row r="160" spans="1:10" ht="15" customHeight="1">
      <c r="A160" s="52">
        <v>22</v>
      </c>
      <c r="B160" s="9">
        <v>212</v>
      </c>
      <c r="C160" s="8" t="s">
        <v>987</v>
      </c>
      <c r="D160" s="8" t="s">
        <v>380</v>
      </c>
      <c r="E160" s="10" t="s">
        <v>59</v>
      </c>
      <c r="F160" s="8"/>
      <c r="G160" s="12" t="s">
        <v>988</v>
      </c>
      <c r="H160" s="2">
        <f t="shared" si="4"/>
        <v>25</v>
      </c>
      <c r="I160" s="1">
        <f>LOOKUP(H160,'[1]WAVA'!$A$5:$CV$6)</f>
        <v>1</v>
      </c>
      <c r="J160" s="38">
        <f t="shared" si="5"/>
        <v>0.03711805555555556</v>
      </c>
    </row>
    <row r="161" spans="1:10" ht="15" customHeight="1">
      <c r="A161" s="52">
        <v>23</v>
      </c>
      <c r="B161" s="9">
        <v>213</v>
      </c>
      <c r="C161" s="8" t="s">
        <v>989</v>
      </c>
      <c r="D161" s="8" t="s">
        <v>990</v>
      </c>
      <c r="E161" s="10" t="s">
        <v>422</v>
      </c>
      <c r="F161" s="8" t="s">
        <v>991</v>
      </c>
      <c r="G161" s="12" t="s">
        <v>992</v>
      </c>
      <c r="H161" s="2">
        <f t="shared" si="4"/>
        <v>45</v>
      </c>
      <c r="I161" s="1">
        <f>LOOKUP(H161,'[1]WAVA'!$A$5:$CV$6)</f>
        <v>0.9319</v>
      </c>
      <c r="J161" s="38">
        <f t="shared" si="5"/>
        <v>0.03796629629629629</v>
      </c>
    </row>
    <row r="162" spans="1:10" ht="15" customHeight="1">
      <c r="A162" s="52">
        <v>24</v>
      </c>
      <c r="B162" s="9">
        <v>17</v>
      </c>
      <c r="C162" s="8" t="s">
        <v>395</v>
      </c>
      <c r="D162" s="8" t="s">
        <v>751</v>
      </c>
      <c r="E162" s="10" t="s">
        <v>32</v>
      </c>
      <c r="F162" s="8" t="s">
        <v>79</v>
      </c>
      <c r="G162" s="12" t="s">
        <v>993</v>
      </c>
      <c r="H162" s="2">
        <f t="shared" si="4"/>
        <v>30</v>
      </c>
      <c r="I162" s="1">
        <f>LOOKUP(H162,'[1]WAVA'!$A$5:$CV$6)</f>
        <v>0.9997</v>
      </c>
      <c r="J162" s="38">
        <f t="shared" si="5"/>
        <v>0.03824083912037037</v>
      </c>
    </row>
    <row r="163" spans="1:10" ht="15" customHeight="1">
      <c r="A163" s="52">
        <v>25</v>
      </c>
      <c r="B163" s="9">
        <v>93</v>
      </c>
      <c r="C163" s="8" t="s">
        <v>403</v>
      </c>
      <c r="D163" s="8" t="s">
        <v>404</v>
      </c>
      <c r="E163" s="10" t="s">
        <v>78</v>
      </c>
      <c r="F163" s="8" t="s">
        <v>192</v>
      </c>
      <c r="G163" s="12" t="s">
        <v>994</v>
      </c>
      <c r="H163" s="2">
        <f t="shared" si="4"/>
        <v>31</v>
      </c>
      <c r="I163" s="1">
        <f>LOOKUP(H163,'[1]WAVA'!$A$5:$CV$6)</f>
        <v>0.9989</v>
      </c>
      <c r="J163" s="38">
        <f t="shared" si="5"/>
        <v>0.0393201261574074</v>
      </c>
    </row>
    <row r="164" spans="1:10" ht="15" customHeight="1">
      <c r="A164" s="52">
        <v>26</v>
      </c>
      <c r="B164" s="9">
        <v>75</v>
      </c>
      <c r="C164" s="8" t="s">
        <v>441</v>
      </c>
      <c r="D164" s="8" t="s">
        <v>759</v>
      </c>
      <c r="E164" s="10" t="s">
        <v>18</v>
      </c>
      <c r="F164" s="8" t="s">
        <v>760</v>
      </c>
      <c r="G164" s="12" t="s">
        <v>995</v>
      </c>
      <c r="H164" s="2">
        <f t="shared" si="4"/>
        <v>28</v>
      </c>
      <c r="I164" s="1">
        <f>LOOKUP(H164,'[1]WAVA'!$A$5:$CV$6)</f>
        <v>1</v>
      </c>
      <c r="J164" s="38">
        <f t="shared" si="5"/>
        <v>0.03960648148148148</v>
      </c>
    </row>
    <row r="165" spans="1:10" ht="15" customHeight="1">
      <c r="A165" s="52">
        <v>27</v>
      </c>
      <c r="B165" s="9">
        <v>53</v>
      </c>
      <c r="C165" s="8" t="s">
        <v>996</v>
      </c>
      <c r="D165" s="8" t="s">
        <v>997</v>
      </c>
      <c r="E165" s="10" t="s">
        <v>196</v>
      </c>
      <c r="F165" s="8"/>
      <c r="G165" s="12" t="s">
        <v>998</v>
      </c>
      <c r="H165" s="2">
        <f t="shared" si="4"/>
        <v>42</v>
      </c>
      <c r="I165" s="1">
        <f>LOOKUP(H165,'[1]WAVA'!$A$5:$CV$6)</f>
        <v>0.9551</v>
      </c>
      <c r="J165" s="38">
        <f t="shared" si="5"/>
        <v>0.03979583333333333</v>
      </c>
    </row>
    <row r="166" spans="1:10" ht="15" customHeight="1">
      <c r="A166" s="52">
        <v>28</v>
      </c>
      <c r="B166" s="9">
        <v>50</v>
      </c>
      <c r="C166" s="8" t="s">
        <v>767</v>
      </c>
      <c r="D166" s="8" t="s">
        <v>233</v>
      </c>
      <c r="E166" s="10" t="s">
        <v>68</v>
      </c>
      <c r="F166" s="8" t="s">
        <v>999</v>
      </c>
      <c r="G166" s="12" t="s">
        <v>1000</v>
      </c>
      <c r="H166" s="2">
        <f t="shared" si="4"/>
        <v>37</v>
      </c>
      <c r="I166" s="1">
        <f>LOOKUP(H166,'[1]WAVA'!$A$5:$CV$6)</f>
        <v>0.983</v>
      </c>
      <c r="J166" s="38">
        <f t="shared" si="5"/>
        <v>0.04023018518518519</v>
      </c>
    </row>
    <row r="167" spans="1:10" ht="15" customHeight="1">
      <c r="A167" s="52">
        <v>30</v>
      </c>
      <c r="B167" s="9">
        <v>94</v>
      </c>
      <c r="C167" s="8" t="s">
        <v>1001</v>
      </c>
      <c r="D167" s="8" t="s">
        <v>1002</v>
      </c>
      <c r="E167" s="10" t="s">
        <v>18</v>
      </c>
      <c r="F167" s="8" t="s">
        <v>192</v>
      </c>
      <c r="G167" s="12" t="s">
        <v>1003</v>
      </c>
      <c r="H167" s="2">
        <f t="shared" si="4"/>
        <v>28</v>
      </c>
      <c r="I167" s="1">
        <f>LOOKUP(H167,'[1]WAVA'!$A$5:$CV$6)</f>
        <v>1</v>
      </c>
      <c r="J167" s="38">
        <f t="shared" si="5"/>
        <v>0.04043981481481482</v>
      </c>
    </row>
    <row r="168" spans="1:10" ht="15" customHeight="1">
      <c r="A168" s="52">
        <v>31</v>
      </c>
      <c r="B168" s="9">
        <v>220</v>
      </c>
      <c r="C168" s="8" t="s">
        <v>768</v>
      </c>
      <c r="D168" s="8" t="s">
        <v>769</v>
      </c>
      <c r="E168" s="10" t="s">
        <v>615</v>
      </c>
      <c r="F168" s="8"/>
      <c r="G168" s="12" t="s">
        <v>1004</v>
      </c>
      <c r="H168" s="2">
        <f t="shared" si="4"/>
        <v>27</v>
      </c>
      <c r="I168" s="1">
        <f>LOOKUP(H168,'[1]WAVA'!$A$5:$CV$6)</f>
        <v>1</v>
      </c>
      <c r="J168" s="38">
        <f t="shared" si="5"/>
        <v>0.041874999999999996</v>
      </c>
    </row>
    <row r="169" spans="1:10" ht="15" customHeight="1">
      <c r="A169" s="53">
        <v>32</v>
      </c>
      <c r="B169" s="9">
        <v>279</v>
      </c>
      <c r="C169" s="8" t="s">
        <v>1005</v>
      </c>
      <c r="D169" s="8" t="s">
        <v>446</v>
      </c>
      <c r="E169" s="10" t="s">
        <v>42</v>
      </c>
      <c r="F169" s="8" t="s">
        <v>79</v>
      </c>
      <c r="G169" s="12" t="s">
        <v>938</v>
      </c>
      <c r="H169" s="2">
        <f t="shared" si="4"/>
        <v>17</v>
      </c>
      <c r="I169" s="1">
        <f>LOOKUP(H169,'[1]WAVA'!$A$5:$CV$6)</f>
        <v>0.979</v>
      </c>
      <c r="J169" s="38">
        <f t="shared" si="5"/>
        <v>0.043397800925925926</v>
      </c>
    </row>
    <row r="170" ht="15" customHeight="1"/>
    <row r="171" ht="15" customHeight="1"/>
    <row r="172" spans="2:7" ht="15" customHeight="1">
      <c r="B172" s="1"/>
      <c r="E172" s="1"/>
      <c r="G172" s="1"/>
    </row>
    <row r="173" spans="2:7" ht="15" customHeight="1">
      <c r="B173" s="1"/>
      <c r="E173" s="1"/>
      <c r="G173" s="1"/>
    </row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6.5" customHeight="1"/>
    <row r="249" ht="16.5" customHeight="1"/>
    <row r="250" ht="16.5" customHeight="1"/>
    <row r="251" ht="16.5" customHeight="1"/>
  </sheetData>
  <sheetProtection/>
  <mergeCells count="6">
    <mergeCell ref="A1:J1"/>
    <mergeCell ref="A2:J2"/>
    <mergeCell ref="A3:J3"/>
    <mergeCell ref="A4:J4"/>
    <mergeCell ref="A5:J5"/>
    <mergeCell ref="A137:G137"/>
  </mergeCells>
  <printOptions/>
  <pageMargins left="0.5905511811023623" right="0.5905511811023623" top="1.1023622047244095" bottom="0.7480314960629921" header="0.31496062992125984" footer="0.31496062992125984"/>
  <pageSetup horizontalDpi="600" verticalDpi="600" orientation="portrait" paperSize="9" scale="85" r:id="rId2"/>
  <headerFooter>
    <oddHeader>&amp;C&amp;G</oddHeader>
    <oddFooter>&amp;C&amp;"-,Tučné"Meranie časov a spracovanie výsledkov: ČASOMIERA KRIL, kontakt: casomiera.kril@gmail.com&amp;K0070C0www.kril.sk        &amp;K01+000 tel. kontakt: 0907 229 027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8"/>
  <sheetViews>
    <sheetView zoomScale="75" zoomScaleNormal="75" zoomScalePageLayoutView="0" workbookViewId="0" topLeftCell="A1">
      <selection activeCell="A1" sqref="A1:L1"/>
    </sheetView>
  </sheetViews>
  <sheetFormatPr defaultColWidth="9.140625" defaultRowHeight="15"/>
  <cols>
    <col min="1" max="1" width="9.140625" style="8" customWidth="1"/>
    <col min="2" max="2" width="7.28125" style="8" customWidth="1"/>
    <col min="3" max="3" width="7.28125" style="9" customWidth="1"/>
    <col min="4" max="4" width="13.421875" style="8" customWidth="1"/>
    <col min="5" max="5" width="11.00390625" style="8" customWidth="1"/>
    <col min="6" max="6" width="6.421875" style="10" customWidth="1"/>
    <col min="7" max="7" width="27.7109375" style="8" customWidth="1"/>
    <col min="8" max="8" width="11.28125" style="9" customWidth="1"/>
    <col min="9" max="9" width="9.140625" style="8" customWidth="1"/>
    <col min="10" max="10" width="11.8515625" style="8" customWidth="1"/>
    <col min="11" max="11" width="12.57421875" style="8" bestFit="1" customWidth="1"/>
    <col min="12" max="12" width="10.421875" style="21" customWidth="1"/>
    <col min="13" max="13" width="11.00390625" style="8" customWidth="1"/>
    <col min="14" max="16384" width="9.140625" style="8" customWidth="1"/>
  </cols>
  <sheetData>
    <row r="1" spans="1:12" ht="26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31.5" customHeight="1">
      <c r="A2" s="100" t="s">
        <v>780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7.75" customHeight="1">
      <c r="A3" s="101" t="s">
        <v>448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20" customFormat="1" ht="27.7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3" ht="16.5" customHeight="1" thickBot="1">
      <c r="A5" s="102" t="s">
        <v>9</v>
      </c>
      <c r="B5" s="103"/>
      <c r="C5" s="103"/>
      <c r="D5" s="103"/>
      <c r="E5" s="103"/>
      <c r="F5" s="103"/>
      <c r="G5" s="103"/>
      <c r="H5" s="103"/>
      <c r="I5" s="31"/>
      <c r="J5" s="31"/>
      <c r="K5" s="31"/>
      <c r="L5" s="32"/>
      <c r="M5" s="16"/>
    </row>
    <row r="6" spans="1:13" ht="24" customHeight="1" thickBot="1">
      <c r="A6" s="24" t="s">
        <v>1</v>
      </c>
      <c r="B6" s="25" t="s">
        <v>2</v>
      </c>
      <c r="C6" s="25" t="s">
        <v>3</v>
      </c>
      <c r="D6" s="26" t="s">
        <v>4</v>
      </c>
      <c r="E6" s="27" t="s">
        <v>5</v>
      </c>
      <c r="F6" s="25" t="s">
        <v>6</v>
      </c>
      <c r="G6" s="26" t="s">
        <v>7</v>
      </c>
      <c r="H6" s="33" t="s">
        <v>8</v>
      </c>
      <c r="I6" s="30" t="s">
        <v>449</v>
      </c>
      <c r="J6" s="30" t="s">
        <v>452</v>
      </c>
      <c r="K6" s="30" t="s">
        <v>450</v>
      </c>
      <c r="L6" s="29" t="s">
        <v>451</v>
      </c>
      <c r="M6" s="16"/>
    </row>
    <row r="7" spans="1:13" ht="15.75" customHeight="1">
      <c r="A7" s="8">
        <v>1</v>
      </c>
      <c r="B7" s="8">
        <v>6</v>
      </c>
      <c r="C7" s="9">
        <v>65</v>
      </c>
      <c r="D7" s="8" t="s">
        <v>263</v>
      </c>
      <c r="E7" s="8" t="s">
        <v>99</v>
      </c>
      <c r="F7" s="10" t="s">
        <v>264</v>
      </c>
      <c r="G7" s="8" t="s">
        <v>265</v>
      </c>
      <c r="H7" s="12" t="s">
        <v>266</v>
      </c>
      <c r="I7" s="17">
        <f aca="true" t="shared" si="0" ref="I7:I38">(2015-F7)</f>
        <v>54</v>
      </c>
      <c r="J7" s="16">
        <f>LOOKUP(I7,WAVA!$A$1:$CV$2)</f>
        <v>0.8465</v>
      </c>
      <c r="K7" s="18">
        <f aca="true" t="shared" si="1" ref="K7:K38">(H7*J7)</f>
        <v>0.01848779513888889</v>
      </c>
      <c r="L7" s="54" t="s">
        <v>459</v>
      </c>
      <c r="M7" s="16"/>
    </row>
    <row r="8" spans="1:13" ht="15.75" customHeight="1">
      <c r="A8" s="8">
        <v>1</v>
      </c>
      <c r="B8" s="8">
        <v>1</v>
      </c>
      <c r="C8" s="9">
        <v>43</v>
      </c>
      <c r="D8" s="8" t="s">
        <v>11</v>
      </c>
      <c r="E8" s="8" t="s">
        <v>12</v>
      </c>
      <c r="F8" s="10" t="s">
        <v>13</v>
      </c>
      <c r="G8" s="8" t="s">
        <v>14</v>
      </c>
      <c r="H8" s="12" t="s">
        <v>15</v>
      </c>
      <c r="I8" s="17">
        <f t="shared" si="0"/>
        <v>34</v>
      </c>
      <c r="J8" s="16">
        <f>LOOKUP(I8,WAVA!$A$1:$CV$2)</f>
        <v>0.984</v>
      </c>
      <c r="K8" s="18">
        <f t="shared" si="1"/>
        <v>0.018894166666666667</v>
      </c>
      <c r="L8" s="54" t="s">
        <v>460</v>
      </c>
      <c r="M8" s="16"/>
    </row>
    <row r="9" spans="1:13" ht="15.75" customHeight="1">
      <c r="A9" s="8">
        <v>4</v>
      </c>
      <c r="B9" s="8">
        <v>4</v>
      </c>
      <c r="C9" s="9">
        <v>44</v>
      </c>
      <c r="D9" s="8" t="s">
        <v>25</v>
      </c>
      <c r="E9" s="8" t="s">
        <v>26</v>
      </c>
      <c r="F9" s="10" t="s">
        <v>27</v>
      </c>
      <c r="G9" s="8" t="s">
        <v>28</v>
      </c>
      <c r="H9" s="12" t="s">
        <v>29</v>
      </c>
      <c r="I9" s="17">
        <f t="shared" si="0"/>
        <v>37</v>
      </c>
      <c r="J9" s="16">
        <f>LOOKUP(I9,WAVA!$A$1:$CV$2)</f>
        <v>0.9662</v>
      </c>
      <c r="K9" s="18">
        <f t="shared" si="1"/>
        <v>0.018988513888888888</v>
      </c>
      <c r="L9" s="54" t="s">
        <v>461</v>
      </c>
      <c r="M9" s="16"/>
    </row>
    <row r="10" spans="1:13" ht="15.75" customHeight="1">
      <c r="A10" s="8">
        <v>2</v>
      </c>
      <c r="B10" s="8">
        <v>2</v>
      </c>
      <c r="C10" s="9">
        <v>1</v>
      </c>
      <c r="D10" s="8" t="s">
        <v>16</v>
      </c>
      <c r="E10" s="8" t="s">
        <v>17</v>
      </c>
      <c r="F10" s="10" t="s">
        <v>18</v>
      </c>
      <c r="G10" s="8" t="s">
        <v>19</v>
      </c>
      <c r="H10" s="12" t="s">
        <v>20</v>
      </c>
      <c r="I10" s="17">
        <f t="shared" si="0"/>
        <v>29</v>
      </c>
      <c r="J10" s="16">
        <f>LOOKUP(I10,WAVA!$A$1:$CV$2)</f>
        <v>0.9991</v>
      </c>
      <c r="K10" s="18">
        <f t="shared" si="1"/>
        <v>0.019288180555555555</v>
      </c>
      <c r="L10" s="54" t="s">
        <v>462</v>
      </c>
      <c r="M10" s="16"/>
    </row>
    <row r="11" spans="1:13" ht="15.75" customHeight="1">
      <c r="A11" s="8">
        <v>3</v>
      </c>
      <c r="B11" s="8">
        <v>3</v>
      </c>
      <c r="C11" s="9">
        <v>2</v>
      </c>
      <c r="D11" s="8" t="s">
        <v>21</v>
      </c>
      <c r="E11" s="8" t="s">
        <v>22</v>
      </c>
      <c r="F11" s="10" t="s">
        <v>18</v>
      </c>
      <c r="G11" s="8" t="s">
        <v>23</v>
      </c>
      <c r="H11" s="12" t="s">
        <v>24</v>
      </c>
      <c r="I11" s="17">
        <f t="shared" si="0"/>
        <v>29</v>
      </c>
      <c r="J11" s="16">
        <f>LOOKUP(I11,WAVA!$A$1:$CV$2)</f>
        <v>0.9991</v>
      </c>
      <c r="K11" s="18">
        <f t="shared" si="1"/>
        <v>0.01953101736111111</v>
      </c>
      <c r="L11" s="54" t="s">
        <v>463</v>
      </c>
      <c r="M11" s="16"/>
    </row>
    <row r="12" spans="1:13" ht="15.75" customHeight="1">
      <c r="A12" s="8">
        <v>6</v>
      </c>
      <c r="B12" s="8">
        <v>38</v>
      </c>
      <c r="C12" s="9">
        <v>11</v>
      </c>
      <c r="D12" s="8" t="s">
        <v>283</v>
      </c>
      <c r="E12" s="8" t="s">
        <v>284</v>
      </c>
      <c r="F12" s="10" t="s">
        <v>285</v>
      </c>
      <c r="G12" s="8" t="s">
        <v>286</v>
      </c>
      <c r="H12" s="12" t="s">
        <v>287</v>
      </c>
      <c r="I12" s="17">
        <f t="shared" si="0"/>
        <v>59</v>
      </c>
      <c r="J12" s="16">
        <f>LOOKUP(I12,WAVA!$A$1:$CV$2)</f>
        <v>0.8113</v>
      </c>
      <c r="K12" s="18">
        <f t="shared" si="1"/>
        <v>0.020254329861111114</v>
      </c>
      <c r="L12" s="54" t="s">
        <v>464</v>
      </c>
      <c r="M12" s="16"/>
    </row>
    <row r="13" spans="1:13" ht="15.75" customHeight="1">
      <c r="A13" s="8">
        <v>1</v>
      </c>
      <c r="B13" s="8">
        <v>9</v>
      </c>
      <c r="C13" s="9">
        <v>24</v>
      </c>
      <c r="D13" s="8" t="s">
        <v>194</v>
      </c>
      <c r="E13" s="8" t="s">
        <v>195</v>
      </c>
      <c r="F13" s="10" t="s">
        <v>196</v>
      </c>
      <c r="G13" s="8" t="s">
        <v>197</v>
      </c>
      <c r="H13" s="12" t="s">
        <v>198</v>
      </c>
      <c r="I13" s="17">
        <f t="shared" si="0"/>
        <v>43</v>
      </c>
      <c r="J13" s="16">
        <f>LOOKUP(I13,WAVA!$A$1:$CV$2)</f>
        <v>0.924</v>
      </c>
      <c r="K13" s="18">
        <f t="shared" si="1"/>
        <v>0.02042638888888889</v>
      </c>
      <c r="L13" s="54" t="s">
        <v>465</v>
      </c>
      <c r="M13" s="16"/>
    </row>
    <row r="14" spans="1:13" ht="15.75" customHeight="1">
      <c r="A14" s="8">
        <v>2</v>
      </c>
      <c r="B14" s="8">
        <v>23</v>
      </c>
      <c r="C14" s="9">
        <v>45</v>
      </c>
      <c r="D14" s="8" t="s">
        <v>267</v>
      </c>
      <c r="E14" s="8" t="s">
        <v>90</v>
      </c>
      <c r="F14" s="10" t="s">
        <v>268</v>
      </c>
      <c r="G14" s="8" t="s">
        <v>121</v>
      </c>
      <c r="H14" s="12" t="s">
        <v>269</v>
      </c>
      <c r="I14" s="17">
        <f t="shared" si="0"/>
        <v>51</v>
      </c>
      <c r="J14" s="16">
        <f>LOOKUP(I14,WAVA!$A$1:$CV$2)</f>
        <v>0.8676</v>
      </c>
      <c r="K14" s="18">
        <f t="shared" si="1"/>
        <v>0.020454875000000004</v>
      </c>
      <c r="L14" s="54" t="s">
        <v>466</v>
      </c>
      <c r="M14" s="16"/>
    </row>
    <row r="15" spans="1:13" ht="15.75" customHeight="1">
      <c r="A15" s="8">
        <v>4</v>
      </c>
      <c r="B15" s="8">
        <v>31</v>
      </c>
      <c r="C15" s="9">
        <v>112</v>
      </c>
      <c r="D15" s="8" t="s">
        <v>274</v>
      </c>
      <c r="E15" s="8" t="s">
        <v>275</v>
      </c>
      <c r="F15" s="10" t="s">
        <v>276</v>
      </c>
      <c r="G15" s="8" t="s">
        <v>277</v>
      </c>
      <c r="H15" s="12" t="s">
        <v>278</v>
      </c>
      <c r="I15" s="17">
        <f t="shared" si="0"/>
        <v>53</v>
      </c>
      <c r="J15" s="16">
        <f>LOOKUP(I15,WAVA!$A$1:$CV$2)</f>
        <v>0.8536</v>
      </c>
      <c r="K15" s="18">
        <f t="shared" si="1"/>
        <v>0.020757101851851853</v>
      </c>
      <c r="L15" s="54" t="s">
        <v>467</v>
      </c>
      <c r="M15" s="16"/>
    </row>
    <row r="16" spans="1:13" ht="15.75" customHeight="1">
      <c r="A16" s="8">
        <v>3</v>
      </c>
      <c r="B16" s="8">
        <v>30</v>
      </c>
      <c r="C16" s="9">
        <v>6</v>
      </c>
      <c r="D16" s="8" t="s">
        <v>270</v>
      </c>
      <c r="E16" s="8" t="s">
        <v>271</v>
      </c>
      <c r="F16" s="10" t="s">
        <v>268</v>
      </c>
      <c r="G16" s="8" t="s">
        <v>272</v>
      </c>
      <c r="H16" s="12" t="s">
        <v>273</v>
      </c>
      <c r="I16" s="17">
        <f t="shared" si="0"/>
        <v>51</v>
      </c>
      <c r="J16" s="16">
        <f>LOOKUP(I16,WAVA!$A$1:$CV$2)</f>
        <v>0.8676</v>
      </c>
      <c r="K16" s="18">
        <f t="shared" si="1"/>
        <v>0.021057375000000003</v>
      </c>
      <c r="L16" s="54" t="s">
        <v>468</v>
      </c>
      <c r="M16" s="16"/>
    </row>
    <row r="17" spans="1:13" ht="15.75" customHeight="1">
      <c r="A17" s="8">
        <v>2</v>
      </c>
      <c r="B17" s="8">
        <v>10</v>
      </c>
      <c r="C17" s="9">
        <v>81</v>
      </c>
      <c r="D17" s="8" t="s">
        <v>199</v>
      </c>
      <c r="E17" s="8" t="s">
        <v>200</v>
      </c>
      <c r="F17" s="10" t="s">
        <v>191</v>
      </c>
      <c r="G17" s="8" t="s">
        <v>201</v>
      </c>
      <c r="H17" s="12" t="s">
        <v>202</v>
      </c>
      <c r="I17" s="17">
        <f t="shared" si="0"/>
        <v>40</v>
      </c>
      <c r="J17" s="16">
        <f>LOOKUP(I17,WAVA!$A$1:$CV$2)</f>
        <v>0.9451</v>
      </c>
      <c r="K17" s="18">
        <f t="shared" si="1"/>
        <v>0.021078792824074072</v>
      </c>
      <c r="L17" s="54" t="s">
        <v>469</v>
      </c>
      <c r="M17" s="16"/>
    </row>
    <row r="18" spans="1:13" ht="15.75" customHeight="1">
      <c r="A18" s="8">
        <v>5</v>
      </c>
      <c r="B18" s="8">
        <v>32</v>
      </c>
      <c r="C18" s="9">
        <v>29</v>
      </c>
      <c r="D18" s="8" t="s">
        <v>279</v>
      </c>
      <c r="E18" s="8" t="s">
        <v>280</v>
      </c>
      <c r="F18" s="10" t="s">
        <v>268</v>
      </c>
      <c r="G18" s="8" t="s">
        <v>281</v>
      </c>
      <c r="H18" s="12" t="s">
        <v>282</v>
      </c>
      <c r="I18" s="17">
        <f t="shared" si="0"/>
        <v>51</v>
      </c>
      <c r="J18" s="16">
        <f>LOOKUP(I18,WAVA!$A$1:$CV$2)</f>
        <v>0.8676</v>
      </c>
      <c r="K18" s="18">
        <f t="shared" si="1"/>
        <v>0.021127666666666673</v>
      </c>
      <c r="L18" s="54" t="s">
        <v>470</v>
      </c>
      <c r="M18" s="16"/>
    </row>
    <row r="19" spans="1:13" ht="15.75" customHeight="1">
      <c r="A19" s="8">
        <v>7</v>
      </c>
      <c r="B19" s="8">
        <v>8</v>
      </c>
      <c r="C19" s="9">
        <v>51</v>
      </c>
      <c r="D19" s="8" t="s">
        <v>40</v>
      </c>
      <c r="E19" s="8" t="s">
        <v>41</v>
      </c>
      <c r="F19" s="10" t="s">
        <v>42</v>
      </c>
      <c r="G19" s="8" t="s">
        <v>43</v>
      </c>
      <c r="H19" s="12" t="s">
        <v>44</v>
      </c>
      <c r="I19" s="17">
        <f t="shared" si="0"/>
        <v>18</v>
      </c>
      <c r="J19" s="16">
        <f>LOOKUP(I19,WAVA!$A$1:$CV$2)</f>
        <v>0.967</v>
      </c>
      <c r="K19" s="18">
        <f t="shared" si="1"/>
        <v>0.021365775462962963</v>
      </c>
      <c r="L19" s="54" t="s">
        <v>471</v>
      </c>
      <c r="M19" s="16"/>
    </row>
    <row r="20" spans="1:13" ht="15.75" customHeight="1">
      <c r="A20" s="8">
        <v>8</v>
      </c>
      <c r="B20" s="8">
        <v>44</v>
      </c>
      <c r="C20" s="9">
        <v>68</v>
      </c>
      <c r="D20" s="8" t="s">
        <v>292</v>
      </c>
      <c r="E20" s="8" t="s">
        <v>90</v>
      </c>
      <c r="F20" s="10" t="s">
        <v>293</v>
      </c>
      <c r="G20" s="8" t="s">
        <v>294</v>
      </c>
      <c r="H20" s="12" t="s">
        <v>295</v>
      </c>
      <c r="I20" s="17">
        <f t="shared" si="0"/>
        <v>55</v>
      </c>
      <c r="J20" s="16">
        <f>LOOKUP(I20,WAVA!$A$1:$CV$2)</f>
        <v>0.8395</v>
      </c>
      <c r="K20" s="18">
        <f t="shared" si="1"/>
        <v>0.021424739583333338</v>
      </c>
      <c r="L20" s="54" t="s">
        <v>472</v>
      </c>
      <c r="M20" s="16"/>
    </row>
    <row r="21" spans="1:13" ht="15.75" customHeight="1">
      <c r="A21" s="8">
        <v>6</v>
      </c>
      <c r="B21" s="8">
        <v>7</v>
      </c>
      <c r="C21" s="9">
        <v>62</v>
      </c>
      <c r="D21" s="8" t="s">
        <v>35</v>
      </c>
      <c r="E21" s="8" t="s">
        <v>36</v>
      </c>
      <c r="F21" s="10" t="s">
        <v>37</v>
      </c>
      <c r="G21" s="8" t="s">
        <v>38</v>
      </c>
      <c r="H21" s="12" t="s">
        <v>39</v>
      </c>
      <c r="I21" s="17">
        <f t="shared" si="0"/>
        <v>36</v>
      </c>
      <c r="J21" s="16">
        <f>LOOKUP(I21,WAVA!$A$1:$CV$2)</f>
        <v>0.9729</v>
      </c>
      <c r="K21" s="18">
        <f t="shared" si="1"/>
        <v>0.021428572916666663</v>
      </c>
      <c r="L21" s="54" t="s">
        <v>473</v>
      </c>
      <c r="M21" s="16"/>
    </row>
    <row r="22" spans="1:13" ht="15.75" customHeight="1">
      <c r="A22" s="8">
        <v>4</v>
      </c>
      <c r="B22" s="8">
        <v>24</v>
      </c>
      <c r="C22" s="9">
        <v>117</v>
      </c>
      <c r="D22" s="8" t="s">
        <v>207</v>
      </c>
      <c r="E22" s="8" t="s">
        <v>82</v>
      </c>
      <c r="F22" s="10" t="s">
        <v>208</v>
      </c>
      <c r="G22" s="8" t="s">
        <v>33</v>
      </c>
      <c r="H22" s="12" t="s">
        <v>209</v>
      </c>
      <c r="I22" s="17">
        <f t="shared" si="0"/>
        <v>45</v>
      </c>
      <c r="J22" s="16">
        <f>LOOKUP(I22,WAVA!$A$1:$CV$2)</f>
        <v>0.9099</v>
      </c>
      <c r="K22" s="18">
        <f t="shared" si="1"/>
        <v>0.0214626875</v>
      </c>
      <c r="L22" s="54" t="s">
        <v>474</v>
      </c>
      <c r="M22" s="16"/>
    </row>
    <row r="23" spans="1:13" ht="15.75" customHeight="1">
      <c r="A23" s="8">
        <v>1</v>
      </c>
      <c r="B23" s="8">
        <v>69</v>
      </c>
      <c r="C23" s="9">
        <v>94</v>
      </c>
      <c r="D23" s="8" t="s">
        <v>327</v>
      </c>
      <c r="E23" s="8" t="s">
        <v>580</v>
      </c>
      <c r="F23" s="10" t="s">
        <v>328</v>
      </c>
      <c r="G23" s="8" t="s">
        <v>329</v>
      </c>
      <c r="H23" s="12" t="s">
        <v>330</v>
      </c>
      <c r="I23" s="17">
        <f t="shared" si="0"/>
        <v>64</v>
      </c>
      <c r="J23" s="16">
        <f>LOOKUP(I23,WAVA!$A$1:$CV$2)</f>
        <v>0.7761</v>
      </c>
      <c r="K23" s="18">
        <f t="shared" si="1"/>
        <v>0.021504437499999998</v>
      </c>
      <c r="L23" s="54" t="s">
        <v>475</v>
      </c>
      <c r="M23" s="16"/>
    </row>
    <row r="24" spans="1:13" ht="15.75" customHeight="1">
      <c r="A24" s="8">
        <v>3</v>
      </c>
      <c r="B24" s="8">
        <v>19</v>
      </c>
      <c r="C24" s="9">
        <v>92</v>
      </c>
      <c r="D24" s="8" t="s">
        <v>203</v>
      </c>
      <c r="E24" s="8" t="s">
        <v>51</v>
      </c>
      <c r="F24" s="10" t="s">
        <v>204</v>
      </c>
      <c r="G24" s="8" t="s">
        <v>205</v>
      </c>
      <c r="H24" s="12" t="s">
        <v>206</v>
      </c>
      <c r="I24" s="17">
        <f t="shared" si="0"/>
        <v>42</v>
      </c>
      <c r="J24" s="16">
        <f>LOOKUP(I24,WAVA!$A$1:$CV$2)</f>
        <v>0.931</v>
      </c>
      <c r="K24" s="18">
        <f t="shared" si="1"/>
        <v>0.021594027777777778</v>
      </c>
      <c r="L24" s="54" t="s">
        <v>476</v>
      </c>
      <c r="M24" s="16"/>
    </row>
    <row r="25" spans="1:13" ht="15.75" customHeight="1">
      <c r="A25" s="8">
        <v>5</v>
      </c>
      <c r="B25" s="8">
        <v>5</v>
      </c>
      <c r="C25" s="9">
        <v>21</v>
      </c>
      <c r="D25" s="8" t="s">
        <v>30</v>
      </c>
      <c r="E25" s="8" t="s">
        <v>31</v>
      </c>
      <c r="F25" s="10" t="s">
        <v>32</v>
      </c>
      <c r="G25" s="8" t="s">
        <v>33</v>
      </c>
      <c r="H25" s="12" t="s">
        <v>34</v>
      </c>
      <c r="I25" s="17">
        <f t="shared" si="0"/>
        <v>31</v>
      </c>
      <c r="J25" s="16">
        <f>LOOKUP(I25,WAVA!$A$1:$CV$2)</f>
        <v>0.9952</v>
      </c>
      <c r="K25" s="18">
        <f t="shared" si="1"/>
        <v>0.02171240740740741</v>
      </c>
      <c r="L25" s="54" t="s">
        <v>477</v>
      </c>
      <c r="M25" s="16"/>
    </row>
    <row r="26" spans="1:13" ht="15.75" customHeight="1">
      <c r="A26" s="8">
        <v>6</v>
      </c>
      <c r="B26" s="8">
        <v>27</v>
      </c>
      <c r="C26" s="9">
        <v>78</v>
      </c>
      <c r="D26" s="8" t="s">
        <v>213</v>
      </c>
      <c r="E26" s="8" t="s">
        <v>214</v>
      </c>
      <c r="F26" s="10" t="s">
        <v>215</v>
      </c>
      <c r="G26" s="8" t="s">
        <v>48</v>
      </c>
      <c r="H26" s="12" t="s">
        <v>216</v>
      </c>
      <c r="I26" s="17">
        <f t="shared" si="0"/>
        <v>44</v>
      </c>
      <c r="J26" s="16">
        <f>LOOKUP(I26,WAVA!$A$1:$CV$2)</f>
        <v>0.9169</v>
      </c>
      <c r="K26" s="18">
        <f t="shared" si="1"/>
        <v>0.021776375000000004</v>
      </c>
      <c r="L26" s="54" t="s">
        <v>478</v>
      </c>
      <c r="M26" s="16"/>
    </row>
    <row r="27" spans="1:13" ht="15.75" customHeight="1">
      <c r="A27" s="8">
        <v>7</v>
      </c>
      <c r="B27" s="8">
        <v>39</v>
      </c>
      <c r="C27" s="9">
        <v>109</v>
      </c>
      <c r="D27" s="8" t="s">
        <v>288</v>
      </c>
      <c r="E27" s="8" t="s">
        <v>289</v>
      </c>
      <c r="F27" s="10" t="s">
        <v>290</v>
      </c>
      <c r="G27" s="8" t="s">
        <v>226</v>
      </c>
      <c r="H27" s="12" t="s">
        <v>291</v>
      </c>
      <c r="I27" s="17">
        <f t="shared" si="0"/>
        <v>50</v>
      </c>
      <c r="J27" s="16">
        <f>LOOKUP(I27,WAVA!$A$1:$CV$2)</f>
        <v>0.8747</v>
      </c>
      <c r="K27" s="18">
        <f t="shared" si="1"/>
        <v>0.021877623842592595</v>
      </c>
      <c r="L27" s="54" t="s">
        <v>479</v>
      </c>
      <c r="M27" s="16"/>
    </row>
    <row r="28" spans="1:13" ht="15.75" customHeight="1">
      <c r="A28" s="8">
        <v>3</v>
      </c>
      <c r="B28" s="8">
        <v>92</v>
      </c>
      <c r="C28" s="9">
        <v>121</v>
      </c>
      <c r="D28" s="8" t="s">
        <v>334</v>
      </c>
      <c r="E28" s="8" t="s">
        <v>99</v>
      </c>
      <c r="F28" s="10" t="s">
        <v>335</v>
      </c>
      <c r="G28" s="8" t="s">
        <v>336</v>
      </c>
      <c r="H28" s="12" t="s">
        <v>337</v>
      </c>
      <c r="I28" s="17">
        <f t="shared" si="0"/>
        <v>69</v>
      </c>
      <c r="J28" s="16">
        <f>LOOKUP(I28,WAVA!$A$1:$CV$2)</f>
        <v>0.7402</v>
      </c>
      <c r="K28" s="18">
        <f t="shared" si="1"/>
        <v>0.022068925925925922</v>
      </c>
      <c r="L28" s="54" t="s">
        <v>480</v>
      </c>
      <c r="M28" s="16"/>
    </row>
    <row r="29" spans="1:13" ht="15.75" customHeight="1">
      <c r="A29" s="8">
        <v>13</v>
      </c>
      <c r="B29" s="8">
        <v>17</v>
      </c>
      <c r="C29" s="9">
        <v>4</v>
      </c>
      <c r="D29" s="8" t="s">
        <v>66</v>
      </c>
      <c r="E29" s="8" t="s">
        <v>67</v>
      </c>
      <c r="F29" s="10" t="s">
        <v>68</v>
      </c>
      <c r="G29" s="8" t="s">
        <v>69</v>
      </c>
      <c r="H29" s="12" t="s">
        <v>70</v>
      </c>
      <c r="I29" s="17">
        <f t="shared" si="0"/>
        <v>38</v>
      </c>
      <c r="J29" s="16">
        <f>LOOKUP(I29,WAVA!$A$1:$CV$2)</f>
        <v>0.9592</v>
      </c>
      <c r="K29" s="18">
        <f t="shared" si="1"/>
        <v>0.02211488888888889</v>
      </c>
      <c r="L29" s="54" t="s">
        <v>481</v>
      </c>
      <c r="M29" s="16"/>
    </row>
    <row r="30" spans="1:13" ht="15.75" customHeight="1">
      <c r="A30" s="8">
        <v>5</v>
      </c>
      <c r="B30" s="8">
        <v>25</v>
      </c>
      <c r="C30" s="9">
        <v>79</v>
      </c>
      <c r="D30" s="8" t="s">
        <v>210</v>
      </c>
      <c r="E30" s="8" t="s">
        <v>195</v>
      </c>
      <c r="F30" s="10" t="s">
        <v>211</v>
      </c>
      <c r="G30" s="8" t="s">
        <v>48</v>
      </c>
      <c r="H30" s="12" t="s">
        <v>212</v>
      </c>
      <c r="I30" s="17">
        <f t="shared" si="0"/>
        <v>41</v>
      </c>
      <c r="J30" s="16">
        <f>LOOKUP(I30,WAVA!$A$1:$CV$2)</f>
        <v>0.938</v>
      </c>
      <c r="K30" s="18">
        <f t="shared" si="1"/>
        <v>0.02213636574074074</v>
      </c>
      <c r="L30" s="54" t="s">
        <v>482</v>
      </c>
      <c r="M30" s="16"/>
    </row>
    <row r="31" spans="1:13" ht="15.75" customHeight="1">
      <c r="A31" s="8">
        <v>10</v>
      </c>
      <c r="B31" s="8">
        <v>14</v>
      </c>
      <c r="C31" s="9">
        <v>122</v>
      </c>
      <c r="D31" s="8" t="s">
        <v>55</v>
      </c>
      <c r="E31" s="8" t="s">
        <v>36</v>
      </c>
      <c r="F31" s="10" t="s">
        <v>42</v>
      </c>
      <c r="H31" s="12" t="s">
        <v>56</v>
      </c>
      <c r="I31" s="17">
        <f t="shared" si="0"/>
        <v>18</v>
      </c>
      <c r="J31" s="16">
        <f>LOOKUP(I31,WAVA!$A$1:$CV$2)</f>
        <v>0.967</v>
      </c>
      <c r="K31" s="18">
        <f t="shared" si="1"/>
        <v>0.022193993055555552</v>
      </c>
      <c r="L31" s="54" t="s">
        <v>483</v>
      </c>
      <c r="M31" s="16"/>
    </row>
    <row r="32" spans="1:13" ht="15.75" customHeight="1">
      <c r="A32" s="8">
        <v>11</v>
      </c>
      <c r="B32" s="8">
        <v>55</v>
      </c>
      <c r="C32" s="9">
        <v>59</v>
      </c>
      <c r="D32" s="8" t="s">
        <v>302</v>
      </c>
      <c r="E32" s="8" t="s">
        <v>218</v>
      </c>
      <c r="F32" s="10">
        <v>1958</v>
      </c>
      <c r="G32" s="8" t="s">
        <v>303</v>
      </c>
      <c r="H32" s="12" t="s">
        <v>304</v>
      </c>
      <c r="I32" s="17">
        <f t="shared" si="0"/>
        <v>57</v>
      </c>
      <c r="J32" s="16">
        <f>LOOKUP(I32,WAVA!$A$1:$CV$2)</f>
        <v>0.8254</v>
      </c>
      <c r="K32" s="18">
        <f t="shared" si="1"/>
        <v>0.022211284722222224</v>
      </c>
      <c r="L32" s="54" t="s">
        <v>484</v>
      </c>
      <c r="M32" s="16"/>
    </row>
    <row r="33" spans="1:12" ht="15.75" customHeight="1">
      <c r="A33" s="8">
        <v>9</v>
      </c>
      <c r="B33" s="8">
        <v>47</v>
      </c>
      <c r="C33" s="9">
        <v>135</v>
      </c>
      <c r="D33" s="8" t="s">
        <v>296</v>
      </c>
      <c r="E33" s="8" t="s">
        <v>579</v>
      </c>
      <c r="F33" s="10" t="s">
        <v>297</v>
      </c>
      <c r="G33" s="8" t="s">
        <v>298</v>
      </c>
      <c r="H33" s="12" t="s">
        <v>299</v>
      </c>
      <c r="I33" s="17">
        <f t="shared" si="0"/>
        <v>52</v>
      </c>
      <c r="J33" s="16">
        <f>LOOKUP(I33,WAVA!$A$1:$CV$2)</f>
        <v>0.8606</v>
      </c>
      <c r="K33" s="18">
        <f t="shared" si="1"/>
        <v>0.022252087962962963</v>
      </c>
      <c r="L33" s="54" t="s">
        <v>485</v>
      </c>
    </row>
    <row r="34" spans="1:12" ht="15.75" customHeight="1">
      <c r="A34" s="8">
        <v>12</v>
      </c>
      <c r="B34" s="8">
        <v>16</v>
      </c>
      <c r="C34" s="9">
        <v>25</v>
      </c>
      <c r="D34" s="8" t="s">
        <v>62</v>
      </c>
      <c r="E34" s="8" t="s">
        <v>63</v>
      </c>
      <c r="F34" s="10" t="s">
        <v>27</v>
      </c>
      <c r="G34" s="8" t="s">
        <v>64</v>
      </c>
      <c r="H34" s="12" t="s">
        <v>65</v>
      </c>
      <c r="I34" s="17">
        <f t="shared" si="0"/>
        <v>37</v>
      </c>
      <c r="J34" s="16">
        <f>LOOKUP(I34,WAVA!$A$1:$CV$2)</f>
        <v>0.9662</v>
      </c>
      <c r="K34" s="18">
        <f t="shared" si="1"/>
        <v>0.022253912037037034</v>
      </c>
      <c r="L34" s="54" t="s">
        <v>486</v>
      </c>
    </row>
    <row r="35" spans="1:12" ht="15.75" customHeight="1">
      <c r="A35" s="8">
        <v>8</v>
      </c>
      <c r="B35" s="8">
        <v>12</v>
      </c>
      <c r="C35" s="9">
        <v>77</v>
      </c>
      <c r="D35" s="8" t="s">
        <v>45</v>
      </c>
      <c r="E35" s="8" t="s">
        <v>46</v>
      </c>
      <c r="F35" s="10" t="s">
        <v>47</v>
      </c>
      <c r="G35" s="8" t="s">
        <v>48</v>
      </c>
      <c r="H35" s="12" t="s">
        <v>49</v>
      </c>
      <c r="I35" s="17">
        <f t="shared" si="0"/>
        <v>22</v>
      </c>
      <c r="J35" s="16">
        <f>LOOKUP(I35,WAVA!$A$1:$CV$2)</f>
        <v>0.9996</v>
      </c>
      <c r="K35" s="18">
        <f t="shared" si="1"/>
        <v>0.022363736111111112</v>
      </c>
      <c r="L35" s="54" t="s">
        <v>487</v>
      </c>
    </row>
    <row r="36" spans="1:13" ht="15.75" customHeight="1">
      <c r="A36" s="8">
        <v>9</v>
      </c>
      <c r="B36" s="8">
        <v>13</v>
      </c>
      <c r="C36" s="9">
        <v>114</v>
      </c>
      <c r="D36" s="8" t="s">
        <v>50</v>
      </c>
      <c r="E36" s="8" t="s">
        <v>51</v>
      </c>
      <c r="F36" s="10">
        <v>1994</v>
      </c>
      <c r="G36" s="8" t="s">
        <v>53</v>
      </c>
      <c r="H36" s="12" t="s">
        <v>54</v>
      </c>
      <c r="I36" s="17">
        <f t="shared" si="0"/>
        <v>21</v>
      </c>
      <c r="J36" s="16">
        <f>LOOKUP(I36,WAVA!$A$1:$CV$2)</f>
        <v>0.9961</v>
      </c>
      <c r="K36" s="18">
        <f t="shared" si="1"/>
        <v>0.022400721064814815</v>
      </c>
      <c r="L36" s="54" t="s">
        <v>488</v>
      </c>
      <c r="M36" s="16"/>
    </row>
    <row r="37" spans="1:12" ht="15.75" customHeight="1">
      <c r="A37" s="8">
        <v>7</v>
      </c>
      <c r="B37" s="8">
        <v>36</v>
      </c>
      <c r="C37" s="9">
        <v>63</v>
      </c>
      <c r="D37" s="8" t="s">
        <v>217</v>
      </c>
      <c r="E37" s="8" t="s">
        <v>218</v>
      </c>
      <c r="F37" s="10" t="s">
        <v>208</v>
      </c>
      <c r="G37" s="8" t="s">
        <v>219</v>
      </c>
      <c r="H37" s="12" t="s">
        <v>220</v>
      </c>
      <c r="I37" s="17">
        <f t="shared" si="0"/>
        <v>45</v>
      </c>
      <c r="J37" s="16">
        <f>LOOKUP(I37,WAVA!$A$1:$CV$2)</f>
        <v>0.9099</v>
      </c>
      <c r="K37" s="18">
        <f t="shared" si="1"/>
        <v>0.022431562500000002</v>
      </c>
      <c r="L37" s="54" t="s">
        <v>489</v>
      </c>
    </row>
    <row r="38" spans="1:12" ht="15.75" customHeight="1">
      <c r="A38" s="8">
        <v>23</v>
      </c>
      <c r="B38" s="8">
        <v>37</v>
      </c>
      <c r="C38" s="9">
        <v>96</v>
      </c>
      <c r="D38" s="8" t="s">
        <v>105</v>
      </c>
      <c r="E38" s="8" t="s">
        <v>106</v>
      </c>
      <c r="F38" s="10" t="s">
        <v>107</v>
      </c>
      <c r="H38" s="12" t="s">
        <v>108</v>
      </c>
      <c r="I38" s="17">
        <f t="shared" si="0"/>
        <v>14</v>
      </c>
      <c r="J38" s="16">
        <f>LOOKUP(I38,WAVA!$A$1:$CV$2)</f>
        <v>0.9091</v>
      </c>
      <c r="K38" s="18">
        <f t="shared" si="1"/>
        <v>0.02255914814814815</v>
      </c>
      <c r="L38" s="54" t="s">
        <v>490</v>
      </c>
    </row>
    <row r="39" spans="1:12" ht="15.75" customHeight="1">
      <c r="A39" s="8">
        <v>7</v>
      </c>
      <c r="B39" s="8">
        <v>110</v>
      </c>
      <c r="C39" s="9">
        <v>128</v>
      </c>
      <c r="D39" s="8" t="s">
        <v>347</v>
      </c>
      <c r="E39" s="8" t="s">
        <v>348</v>
      </c>
      <c r="F39" s="10" t="s">
        <v>52</v>
      </c>
      <c r="G39" s="8" t="s">
        <v>349</v>
      </c>
      <c r="H39" s="12" t="s">
        <v>350</v>
      </c>
      <c r="I39" s="17">
        <f aca="true" t="shared" si="2" ref="I39:I70">(2015-F39)</f>
        <v>71</v>
      </c>
      <c r="J39" s="16">
        <f>LOOKUP(I39,WAVA!$A$1:$CV$2)</f>
        <v>0.723</v>
      </c>
      <c r="K39" s="18">
        <f aca="true" t="shared" si="3" ref="K39:K70">(H39*J39)</f>
        <v>0.022643958333333335</v>
      </c>
      <c r="L39" s="54" t="s">
        <v>491</v>
      </c>
    </row>
    <row r="40" spans="1:12" ht="15.75" customHeight="1">
      <c r="A40" s="8">
        <v>4</v>
      </c>
      <c r="B40" s="8">
        <v>96</v>
      </c>
      <c r="C40" s="9">
        <v>37</v>
      </c>
      <c r="D40" s="8" t="s">
        <v>338</v>
      </c>
      <c r="E40" s="8" t="s">
        <v>136</v>
      </c>
      <c r="F40" s="10" t="s">
        <v>339</v>
      </c>
      <c r="G40" s="8" t="s">
        <v>281</v>
      </c>
      <c r="H40" s="12" t="s">
        <v>246</v>
      </c>
      <c r="I40" s="17">
        <f t="shared" si="2"/>
        <v>67</v>
      </c>
      <c r="J40" s="16">
        <f>LOOKUP(I40,WAVA!$A$1:$CV$2)</f>
        <v>0.755</v>
      </c>
      <c r="K40" s="18">
        <f t="shared" si="3"/>
        <v>0.02277233796296296</v>
      </c>
      <c r="L40" s="54" t="s">
        <v>492</v>
      </c>
    </row>
    <row r="41" spans="1:12" ht="15.75" customHeight="1">
      <c r="A41" s="8">
        <v>14</v>
      </c>
      <c r="B41" s="8">
        <v>18</v>
      </c>
      <c r="C41" s="9">
        <v>105</v>
      </c>
      <c r="D41" s="8" t="s">
        <v>71</v>
      </c>
      <c r="E41" s="8" t="s">
        <v>67</v>
      </c>
      <c r="F41" s="10" t="s">
        <v>13</v>
      </c>
      <c r="H41" s="12" t="s">
        <v>72</v>
      </c>
      <c r="I41" s="17">
        <f t="shared" si="2"/>
        <v>34</v>
      </c>
      <c r="J41" s="16">
        <f>LOOKUP(I41,WAVA!$A$1:$CV$2)</f>
        <v>0.984</v>
      </c>
      <c r="K41" s="18">
        <f t="shared" si="3"/>
        <v>0.022800555555555557</v>
      </c>
      <c r="L41" s="54" t="s">
        <v>493</v>
      </c>
    </row>
    <row r="42" spans="1:12" ht="15.75" customHeight="1">
      <c r="A42" s="8">
        <v>17</v>
      </c>
      <c r="B42" s="8">
        <v>22</v>
      </c>
      <c r="C42" s="9">
        <v>83</v>
      </c>
      <c r="D42" s="8" t="s">
        <v>81</v>
      </c>
      <c r="E42" s="8" t="s">
        <v>82</v>
      </c>
      <c r="F42" s="10" t="s">
        <v>37</v>
      </c>
      <c r="G42" s="8" t="s">
        <v>83</v>
      </c>
      <c r="H42" s="12" t="s">
        <v>84</v>
      </c>
      <c r="I42" s="17">
        <f t="shared" si="2"/>
        <v>36</v>
      </c>
      <c r="J42" s="16">
        <f>LOOKUP(I42,WAVA!$A$1:$CV$2)</f>
        <v>0.9729</v>
      </c>
      <c r="K42" s="18">
        <f t="shared" si="3"/>
        <v>0.022881166666666668</v>
      </c>
      <c r="L42" s="54" t="s">
        <v>494</v>
      </c>
    </row>
    <row r="43" spans="1:12" ht="15.75" customHeight="1">
      <c r="A43" s="8">
        <v>13</v>
      </c>
      <c r="B43" s="8">
        <v>72</v>
      </c>
      <c r="C43" s="9">
        <v>116</v>
      </c>
      <c r="D43" s="8" t="s">
        <v>306</v>
      </c>
      <c r="E43" s="8" t="s">
        <v>90</v>
      </c>
      <c r="F43" s="10" t="s">
        <v>307</v>
      </c>
      <c r="G43" s="8" t="s">
        <v>53</v>
      </c>
      <c r="H43" s="12" t="s">
        <v>308</v>
      </c>
      <c r="I43" s="17">
        <f t="shared" si="2"/>
        <v>57</v>
      </c>
      <c r="J43" s="16">
        <f>LOOKUP(I43,WAVA!$A$1:$CV$2)</f>
        <v>0.8254</v>
      </c>
      <c r="K43" s="18">
        <f t="shared" si="3"/>
        <v>0.022994650462962965</v>
      </c>
      <c r="L43" s="54" t="s">
        <v>495</v>
      </c>
    </row>
    <row r="44" spans="1:12" ht="15.75" customHeight="1">
      <c r="A44" s="8">
        <v>2</v>
      </c>
      <c r="B44" s="8">
        <v>91</v>
      </c>
      <c r="C44" s="9">
        <v>100</v>
      </c>
      <c r="D44" s="8" t="s">
        <v>331</v>
      </c>
      <c r="E44" s="8" t="s">
        <v>261</v>
      </c>
      <c r="F44" s="10" t="s">
        <v>328</v>
      </c>
      <c r="G44" s="8" t="s">
        <v>332</v>
      </c>
      <c r="H44" s="12" t="s">
        <v>333</v>
      </c>
      <c r="I44" s="17">
        <f t="shared" si="2"/>
        <v>64</v>
      </c>
      <c r="J44" s="16">
        <f>LOOKUP(I44,WAVA!$A$1:$CV$2)</f>
        <v>0.7761</v>
      </c>
      <c r="K44" s="18">
        <f t="shared" si="3"/>
        <v>0.022995555555555554</v>
      </c>
      <c r="L44" s="54" t="s">
        <v>496</v>
      </c>
    </row>
    <row r="45" spans="1:12" ht="15.75" customHeight="1">
      <c r="A45" s="8">
        <v>11</v>
      </c>
      <c r="B45" s="8">
        <v>15</v>
      </c>
      <c r="C45" s="9">
        <v>70</v>
      </c>
      <c r="D45" s="8" t="s">
        <v>57</v>
      </c>
      <c r="E45" s="8" t="s">
        <v>58</v>
      </c>
      <c r="F45" s="10" t="s">
        <v>59</v>
      </c>
      <c r="G45" s="8" t="s">
        <v>60</v>
      </c>
      <c r="H45" s="12" t="s">
        <v>61</v>
      </c>
      <c r="I45" s="17">
        <f t="shared" si="2"/>
        <v>26</v>
      </c>
      <c r="J45" s="16">
        <f>LOOKUP(I45,WAVA!$A$1:$CV$2)</f>
        <v>1</v>
      </c>
      <c r="K45" s="18">
        <f t="shared" si="3"/>
        <v>0.023009259259259257</v>
      </c>
      <c r="L45" s="54" t="s">
        <v>497</v>
      </c>
    </row>
    <row r="46" spans="1:12" ht="15.75" customHeight="1">
      <c r="A46" s="8">
        <v>27</v>
      </c>
      <c r="B46" s="8">
        <v>48</v>
      </c>
      <c r="C46" s="9">
        <v>57</v>
      </c>
      <c r="D46" s="8" t="s">
        <v>119</v>
      </c>
      <c r="E46" s="8" t="s">
        <v>77</v>
      </c>
      <c r="F46" s="10" t="s">
        <v>120</v>
      </c>
      <c r="G46" s="8" t="s">
        <v>121</v>
      </c>
      <c r="H46" s="12" t="s">
        <v>122</v>
      </c>
      <c r="I46" s="17">
        <f t="shared" si="2"/>
        <v>13</v>
      </c>
      <c r="J46" s="16">
        <f>LOOKUP(I46,WAVA!$A$1:$CV$2)</f>
        <v>0.8894</v>
      </c>
      <c r="K46" s="18">
        <f t="shared" si="3"/>
        <v>0.023109988425925924</v>
      </c>
      <c r="L46" s="54" t="s">
        <v>498</v>
      </c>
    </row>
    <row r="47" spans="1:12" ht="15.75" customHeight="1">
      <c r="A47" s="8">
        <v>16</v>
      </c>
      <c r="B47" s="8">
        <v>21</v>
      </c>
      <c r="C47" s="9">
        <v>123</v>
      </c>
      <c r="D47" s="8" t="s">
        <v>76</v>
      </c>
      <c r="E47" s="8" t="s">
        <v>77</v>
      </c>
      <c r="F47" s="10" t="s">
        <v>78</v>
      </c>
      <c r="G47" s="8" t="s">
        <v>79</v>
      </c>
      <c r="H47" s="12" t="s">
        <v>80</v>
      </c>
      <c r="I47" s="17">
        <f t="shared" si="2"/>
        <v>32</v>
      </c>
      <c r="J47" s="16">
        <f>LOOKUP(I47,WAVA!$A$1:$CV$2)</f>
        <v>0.9922</v>
      </c>
      <c r="K47" s="18">
        <f t="shared" si="3"/>
        <v>0.0232546875</v>
      </c>
      <c r="L47" s="54" t="s">
        <v>499</v>
      </c>
    </row>
    <row r="48" spans="1:12" ht="15.75" customHeight="1">
      <c r="A48" s="8">
        <v>15</v>
      </c>
      <c r="B48" s="8">
        <v>20</v>
      </c>
      <c r="C48" s="9">
        <v>3</v>
      </c>
      <c r="D48" s="8" t="s">
        <v>73</v>
      </c>
      <c r="E48" s="8" t="s">
        <v>46</v>
      </c>
      <c r="F48" s="10" t="s">
        <v>74</v>
      </c>
      <c r="G48" s="8" t="s">
        <v>69</v>
      </c>
      <c r="H48" s="12" t="s">
        <v>75</v>
      </c>
      <c r="I48" s="17">
        <f t="shared" si="2"/>
        <v>24</v>
      </c>
      <c r="J48" s="16">
        <f>LOOKUP(I48,WAVA!$A$1:$CV$2)</f>
        <v>1</v>
      </c>
      <c r="K48" s="18">
        <f t="shared" si="3"/>
        <v>0.02327546296296296</v>
      </c>
      <c r="L48" s="54" t="s">
        <v>500</v>
      </c>
    </row>
    <row r="49" spans="1:12" ht="15.75" customHeight="1">
      <c r="A49" s="8">
        <v>8</v>
      </c>
      <c r="B49" s="8">
        <v>40</v>
      </c>
      <c r="C49" s="9">
        <v>39</v>
      </c>
      <c r="D49" s="8" t="s">
        <v>172</v>
      </c>
      <c r="E49" s="8" t="s">
        <v>51</v>
      </c>
      <c r="F49" s="10" t="s">
        <v>204</v>
      </c>
      <c r="G49" s="8" t="s">
        <v>197</v>
      </c>
      <c r="H49" s="12" t="s">
        <v>221</v>
      </c>
      <c r="I49" s="17">
        <f t="shared" si="2"/>
        <v>42</v>
      </c>
      <c r="J49" s="16">
        <f>LOOKUP(I49,WAVA!$A$1:$CV$2)</f>
        <v>0.931</v>
      </c>
      <c r="K49" s="18">
        <f t="shared" si="3"/>
        <v>0.023318101851851857</v>
      </c>
      <c r="L49" s="54" t="s">
        <v>501</v>
      </c>
    </row>
    <row r="50" spans="1:12" ht="15.75" customHeight="1">
      <c r="A50" s="8">
        <v>16</v>
      </c>
      <c r="B50" s="8">
        <v>85</v>
      </c>
      <c r="C50" s="9">
        <v>134</v>
      </c>
      <c r="D50" s="8" t="s">
        <v>314</v>
      </c>
      <c r="E50" s="8" t="s">
        <v>31</v>
      </c>
      <c r="F50" s="10" t="s">
        <v>285</v>
      </c>
      <c r="H50" s="12" t="s">
        <v>234</v>
      </c>
      <c r="I50" s="17">
        <f t="shared" si="2"/>
        <v>59</v>
      </c>
      <c r="J50" s="16">
        <f>LOOKUP(I50,WAVA!$A$1:$CV$2)</f>
        <v>0.8113</v>
      </c>
      <c r="K50" s="18">
        <f t="shared" si="3"/>
        <v>0.023418775462962966</v>
      </c>
      <c r="L50" s="54" t="s">
        <v>502</v>
      </c>
    </row>
    <row r="51" spans="1:12" ht="15.75" customHeight="1">
      <c r="A51" s="8">
        <v>5</v>
      </c>
      <c r="B51" s="8">
        <v>102</v>
      </c>
      <c r="C51" s="9">
        <v>102</v>
      </c>
      <c r="D51" s="8" t="s">
        <v>340</v>
      </c>
      <c r="E51" s="8" t="s">
        <v>341</v>
      </c>
      <c r="F51" s="10" t="s">
        <v>342</v>
      </c>
      <c r="G51" s="8" t="s">
        <v>79</v>
      </c>
      <c r="H51" s="12" t="s">
        <v>343</v>
      </c>
      <c r="I51" s="17">
        <f t="shared" si="2"/>
        <v>65</v>
      </c>
      <c r="J51" s="16">
        <f>LOOKUP(I51,WAVA!$A$1:$CV$2)</f>
        <v>0.7691</v>
      </c>
      <c r="K51" s="18">
        <f t="shared" si="3"/>
        <v>0.023651605324074076</v>
      </c>
      <c r="L51" s="54" t="s">
        <v>503</v>
      </c>
    </row>
    <row r="52" spans="1:12" ht="15.75" customHeight="1">
      <c r="A52" s="8">
        <v>18</v>
      </c>
      <c r="B52" s="8">
        <v>26</v>
      </c>
      <c r="C52" s="9">
        <v>22</v>
      </c>
      <c r="D52" s="8" t="s">
        <v>85</v>
      </c>
      <c r="E52" s="8" t="s">
        <v>86</v>
      </c>
      <c r="F52" s="10" t="s">
        <v>87</v>
      </c>
      <c r="G52" s="8" t="s">
        <v>88</v>
      </c>
      <c r="H52" s="12" t="s">
        <v>89</v>
      </c>
      <c r="I52" s="17">
        <f t="shared" si="2"/>
        <v>27</v>
      </c>
      <c r="J52" s="16">
        <f>LOOKUP(I52,WAVA!$A$1:$CV$2)</f>
        <v>1</v>
      </c>
      <c r="K52" s="18">
        <f t="shared" si="3"/>
        <v>0.023657407407407408</v>
      </c>
      <c r="L52" s="54" t="s">
        <v>504</v>
      </c>
    </row>
    <row r="53" spans="1:12" ht="15.75" customHeight="1">
      <c r="A53" s="8">
        <v>10</v>
      </c>
      <c r="B53" s="8">
        <v>49</v>
      </c>
      <c r="C53" s="9">
        <v>32</v>
      </c>
      <c r="D53" s="8" t="s">
        <v>300</v>
      </c>
      <c r="E53" s="8" t="s">
        <v>63</v>
      </c>
      <c r="F53" s="10" t="s">
        <v>208</v>
      </c>
      <c r="H53" s="12" t="s">
        <v>301</v>
      </c>
      <c r="I53" s="17">
        <f t="shared" si="2"/>
        <v>45</v>
      </c>
      <c r="J53" s="16">
        <f>LOOKUP(I53,WAVA!$A$1:$CV$2)</f>
        <v>0.9099</v>
      </c>
      <c r="K53" s="18">
        <f t="shared" si="3"/>
        <v>0.023790093749999998</v>
      </c>
      <c r="L53" s="54" t="s">
        <v>505</v>
      </c>
    </row>
    <row r="54" spans="1:12" ht="15.75" customHeight="1">
      <c r="A54" s="8">
        <v>19</v>
      </c>
      <c r="B54" s="8">
        <v>28</v>
      </c>
      <c r="C54" s="9">
        <v>126</v>
      </c>
      <c r="D54" s="8" t="s">
        <v>606</v>
      </c>
      <c r="E54" s="8" t="s">
        <v>90</v>
      </c>
      <c r="F54" s="10">
        <v>1981</v>
      </c>
      <c r="G54" s="8" t="s">
        <v>92</v>
      </c>
      <c r="H54" s="12" t="s">
        <v>93</v>
      </c>
      <c r="I54" s="17">
        <f t="shared" si="2"/>
        <v>34</v>
      </c>
      <c r="J54" s="16">
        <f>LOOKUP(I54,WAVA!$A$1:$CV$2)</f>
        <v>0.984</v>
      </c>
      <c r="K54" s="18">
        <f t="shared" si="3"/>
        <v>0.023688888888888884</v>
      </c>
      <c r="L54" s="54" t="s">
        <v>506</v>
      </c>
    </row>
    <row r="55" spans="1:12" ht="15.75" customHeight="1">
      <c r="A55" s="8">
        <v>12</v>
      </c>
      <c r="B55" s="8">
        <v>125</v>
      </c>
      <c r="C55" s="9">
        <v>86</v>
      </c>
      <c r="D55" s="8" t="s">
        <v>366</v>
      </c>
      <c r="E55" s="8" t="s">
        <v>367</v>
      </c>
      <c r="F55" s="10" t="s">
        <v>368</v>
      </c>
      <c r="G55" s="8" t="s">
        <v>369</v>
      </c>
      <c r="H55" s="12" t="s">
        <v>370</v>
      </c>
      <c r="I55" s="17">
        <f t="shared" si="2"/>
        <v>78</v>
      </c>
      <c r="J55" s="16">
        <f>LOOKUP(I55,WAVA!$A$1:$CV$2)</f>
        <v>0.6425</v>
      </c>
      <c r="K55" s="18">
        <f t="shared" si="3"/>
        <v>0.023892968749999997</v>
      </c>
      <c r="L55" s="54" t="s">
        <v>507</v>
      </c>
    </row>
    <row r="56" spans="1:12" ht="15.75" customHeight="1">
      <c r="A56" s="8">
        <v>12</v>
      </c>
      <c r="B56" s="8">
        <v>62</v>
      </c>
      <c r="C56" s="9">
        <v>130</v>
      </c>
      <c r="D56" s="8" t="s">
        <v>292</v>
      </c>
      <c r="E56" s="8" t="s">
        <v>136</v>
      </c>
      <c r="F56" s="10" t="s">
        <v>290</v>
      </c>
      <c r="G56" s="8" t="s">
        <v>298</v>
      </c>
      <c r="H56" s="12" t="s">
        <v>305</v>
      </c>
      <c r="I56" s="17">
        <f t="shared" si="2"/>
        <v>50</v>
      </c>
      <c r="J56" s="16">
        <f>LOOKUP(I56,WAVA!$A$1:$CV$2)</f>
        <v>0.8747</v>
      </c>
      <c r="K56" s="18">
        <f t="shared" si="3"/>
        <v>0.024054250000000003</v>
      </c>
      <c r="L56" s="54" t="s">
        <v>508</v>
      </c>
    </row>
    <row r="57" spans="1:12" ht="15.75" customHeight="1">
      <c r="A57" s="8">
        <v>22</v>
      </c>
      <c r="B57" s="8">
        <v>35</v>
      </c>
      <c r="C57" s="9">
        <v>42</v>
      </c>
      <c r="D57" s="8" t="s">
        <v>101</v>
      </c>
      <c r="E57" s="8" t="s">
        <v>102</v>
      </c>
      <c r="F57" s="10" t="s">
        <v>13</v>
      </c>
      <c r="G57" s="8" t="s">
        <v>103</v>
      </c>
      <c r="H57" s="12" t="s">
        <v>104</v>
      </c>
      <c r="I57" s="17">
        <f t="shared" si="2"/>
        <v>34</v>
      </c>
      <c r="J57" s="16">
        <f>LOOKUP(I57,WAVA!$A$1:$CV$2)</f>
        <v>0.984</v>
      </c>
      <c r="K57" s="18">
        <f t="shared" si="3"/>
        <v>0.02419</v>
      </c>
      <c r="L57" s="54" t="s">
        <v>509</v>
      </c>
    </row>
    <row r="58" spans="1:12" ht="16.5" customHeight="1">
      <c r="A58" s="8">
        <v>17</v>
      </c>
      <c r="B58" s="8">
        <v>86</v>
      </c>
      <c r="C58" s="9">
        <v>84</v>
      </c>
      <c r="D58" s="8" t="s">
        <v>315</v>
      </c>
      <c r="E58" s="8" t="s">
        <v>284</v>
      </c>
      <c r="F58" s="10" t="s">
        <v>293</v>
      </c>
      <c r="G58" s="8" t="s">
        <v>316</v>
      </c>
      <c r="H58" s="12" t="s">
        <v>317</v>
      </c>
      <c r="I58" s="17">
        <f t="shared" si="2"/>
        <v>55</v>
      </c>
      <c r="J58" s="16">
        <f>LOOKUP(I58,WAVA!$A$1:$CV$2)</f>
        <v>0.8395</v>
      </c>
      <c r="K58" s="18">
        <f t="shared" si="3"/>
        <v>0.024252222222222224</v>
      </c>
      <c r="L58" s="54" t="s">
        <v>510</v>
      </c>
    </row>
    <row r="59" spans="1:12" ht="16.5" customHeight="1">
      <c r="A59" s="8">
        <v>25</v>
      </c>
      <c r="B59" s="8">
        <v>42</v>
      </c>
      <c r="C59" s="9">
        <v>85</v>
      </c>
      <c r="D59" s="8" t="s">
        <v>113</v>
      </c>
      <c r="E59" s="8" t="s">
        <v>114</v>
      </c>
      <c r="F59" s="10" t="s">
        <v>27</v>
      </c>
      <c r="G59" s="8" t="s">
        <v>115</v>
      </c>
      <c r="H59" s="12" t="s">
        <v>116</v>
      </c>
      <c r="I59" s="17">
        <f t="shared" si="2"/>
        <v>37</v>
      </c>
      <c r="J59" s="16">
        <f>LOOKUP(I59,WAVA!$A$1:$CV$2)</f>
        <v>0.9662</v>
      </c>
      <c r="K59" s="18">
        <f t="shared" si="3"/>
        <v>0.024289194444444447</v>
      </c>
      <c r="L59" s="54" t="s">
        <v>511</v>
      </c>
    </row>
    <row r="60" spans="1:12" ht="16.5" customHeight="1">
      <c r="A60" s="8">
        <v>20</v>
      </c>
      <c r="B60" s="8">
        <v>33</v>
      </c>
      <c r="C60" s="9">
        <v>97</v>
      </c>
      <c r="D60" s="8" t="s">
        <v>94</v>
      </c>
      <c r="E60" s="8" t="s">
        <v>95</v>
      </c>
      <c r="F60" s="10" t="s">
        <v>32</v>
      </c>
      <c r="G60" s="8" t="s">
        <v>96</v>
      </c>
      <c r="H60" s="12" t="s">
        <v>97</v>
      </c>
      <c r="I60" s="17">
        <f t="shared" si="2"/>
        <v>31</v>
      </c>
      <c r="J60" s="16">
        <f>LOOKUP(I60,WAVA!$A$1:$CV$2)</f>
        <v>0.9952</v>
      </c>
      <c r="K60" s="18">
        <f t="shared" si="3"/>
        <v>0.024292555555555553</v>
      </c>
      <c r="L60" s="54" t="s">
        <v>512</v>
      </c>
    </row>
    <row r="61" spans="1:12" ht="16.5" customHeight="1">
      <c r="A61" s="8">
        <v>21</v>
      </c>
      <c r="B61" s="8">
        <v>34</v>
      </c>
      <c r="C61" s="9">
        <v>75</v>
      </c>
      <c r="D61" s="8" t="s">
        <v>98</v>
      </c>
      <c r="E61" s="8" t="s">
        <v>99</v>
      </c>
      <c r="F61" s="10" t="s">
        <v>74</v>
      </c>
      <c r="G61" s="8" t="s">
        <v>48</v>
      </c>
      <c r="H61" s="12" t="s">
        <v>100</v>
      </c>
      <c r="I61" s="17">
        <f t="shared" si="2"/>
        <v>24</v>
      </c>
      <c r="J61" s="16">
        <f>LOOKUP(I61,WAVA!$A$1:$CV$2)</f>
        <v>1</v>
      </c>
      <c r="K61" s="18">
        <f t="shared" si="3"/>
        <v>0.024571759259259262</v>
      </c>
      <c r="L61" s="54" t="s">
        <v>513</v>
      </c>
    </row>
    <row r="62" spans="1:12" ht="16.5" customHeight="1">
      <c r="A62" s="8">
        <v>15</v>
      </c>
      <c r="B62" s="8">
        <v>78</v>
      </c>
      <c r="C62" s="9">
        <v>54</v>
      </c>
      <c r="D62" s="8" t="s">
        <v>312</v>
      </c>
      <c r="E62" s="8" t="s">
        <v>218</v>
      </c>
      <c r="F62" s="10" t="s">
        <v>290</v>
      </c>
      <c r="G62" s="8" t="s">
        <v>79</v>
      </c>
      <c r="H62" s="12" t="s">
        <v>313</v>
      </c>
      <c r="I62" s="17">
        <f t="shared" si="2"/>
        <v>50</v>
      </c>
      <c r="J62" s="16">
        <f>LOOKUP(I62,WAVA!$A$1:$CV$2)</f>
        <v>0.8747</v>
      </c>
      <c r="K62" s="18">
        <f t="shared" si="3"/>
        <v>0.02459081365740741</v>
      </c>
      <c r="L62" s="54" t="s">
        <v>514</v>
      </c>
    </row>
    <row r="63" spans="1:12" ht="16.5" customHeight="1">
      <c r="A63" s="8">
        <v>9</v>
      </c>
      <c r="B63" s="8">
        <v>121</v>
      </c>
      <c r="C63" s="9">
        <v>27</v>
      </c>
      <c r="D63" s="8" t="s">
        <v>354</v>
      </c>
      <c r="E63" s="8" t="s">
        <v>355</v>
      </c>
      <c r="F63" s="10" t="s">
        <v>335</v>
      </c>
      <c r="G63" s="8" t="s">
        <v>79</v>
      </c>
      <c r="H63" s="12" t="s">
        <v>356</v>
      </c>
      <c r="I63" s="17">
        <f t="shared" si="2"/>
        <v>69</v>
      </c>
      <c r="J63" s="16">
        <f>LOOKUP(I63,WAVA!$A$1:$CV$2)</f>
        <v>0.7402</v>
      </c>
      <c r="K63" s="18">
        <f t="shared" si="3"/>
        <v>0.02499888425925926</v>
      </c>
      <c r="L63" s="54" t="s">
        <v>515</v>
      </c>
    </row>
    <row r="64" spans="1:12" ht="16.5" customHeight="1">
      <c r="A64" s="8">
        <v>6</v>
      </c>
      <c r="B64" s="8">
        <v>107</v>
      </c>
      <c r="C64" s="9">
        <v>140</v>
      </c>
      <c r="D64" s="8" t="s">
        <v>344</v>
      </c>
      <c r="E64" s="8" t="s">
        <v>102</v>
      </c>
      <c r="F64" s="10" t="s">
        <v>345</v>
      </c>
      <c r="H64" s="12" t="s">
        <v>346</v>
      </c>
      <c r="I64" s="17">
        <f t="shared" si="2"/>
        <v>60</v>
      </c>
      <c r="J64" s="16">
        <f>LOOKUP(I64,WAVA!$A$1:$CV$2)</f>
        <v>0.8043</v>
      </c>
      <c r="K64" s="18">
        <f t="shared" si="3"/>
        <v>0.025022666666666665</v>
      </c>
      <c r="L64" s="54" t="s">
        <v>516</v>
      </c>
    </row>
    <row r="65" spans="1:12" ht="16.5" customHeight="1">
      <c r="A65" s="8">
        <v>24</v>
      </c>
      <c r="B65" s="8">
        <v>41</v>
      </c>
      <c r="C65" s="9">
        <v>53</v>
      </c>
      <c r="D65" s="8" t="s">
        <v>109</v>
      </c>
      <c r="E65" s="8" t="s">
        <v>110</v>
      </c>
      <c r="F65" s="10" t="s">
        <v>111</v>
      </c>
      <c r="G65" s="8" t="s">
        <v>96</v>
      </c>
      <c r="H65" s="12" t="s">
        <v>112</v>
      </c>
      <c r="I65" s="17">
        <f t="shared" si="2"/>
        <v>30</v>
      </c>
      <c r="J65" s="16">
        <f>LOOKUP(I65,WAVA!$A$1:$CV$2)</f>
        <v>0.9975</v>
      </c>
      <c r="K65" s="18">
        <f t="shared" si="3"/>
        <v>0.025064496527777775</v>
      </c>
      <c r="L65" s="54" t="s">
        <v>517</v>
      </c>
    </row>
    <row r="66" spans="1:12" ht="16.5" customHeight="1">
      <c r="A66" s="8">
        <v>26</v>
      </c>
      <c r="B66" s="8">
        <v>45</v>
      </c>
      <c r="C66" s="9">
        <v>23</v>
      </c>
      <c r="D66" s="8" t="s">
        <v>117</v>
      </c>
      <c r="E66" s="8" t="s">
        <v>26</v>
      </c>
      <c r="F66" s="10" t="s">
        <v>13</v>
      </c>
      <c r="G66" s="8" t="s">
        <v>88</v>
      </c>
      <c r="H66" s="12" t="s">
        <v>118</v>
      </c>
      <c r="I66" s="17">
        <f t="shared" si="2"/>
        <v>34</v>
      </c>
      <c r="J66" s="16">
        <f>LOOKUP(I66,WAVA!$A$1:$CV$2)</f>
        <v>0.984</v>
      </c>
      <c r="K66" s="18">
        <f t="shared" si="3"/>
        <v>0.025169444444444446</v>
      </c>
      <c r="L66" s="54" t="s">
        <v>518</v>
      </c>
    </row>
    <row r="67" spans="1:12" ht="16.5" customHeight="1">
      <c r="A67" s="8">
        <v>18</v>
      </c>
      <c r="B67" s="8">
        <v>100</v>
      </c>
      <c r="C67" s="9">
        <v>71</v>
      </c>
      <c r="D67" s="8" t="s">
        <v>57</v>
      </c>
      <c r="E67" s="8" t="s">
        <v>284</v>
      </c>
      <c r="F67" s="10" t="s">
        <v>307</v>
      </c>
      <c r="G67" s="8" t="s">
        <v>318</v>
      </c>
      <c r="H67" s="12" t="s">
        <v>319</v>
      </c>
      <c r="I67" s="17">
        <f t="shared" si="2"/>
        <v>57</v>
      </c>
      <c r="J67" s="16">
        <f>LOOKUP(I67,WAVA!$A$1:$CV$2)</f>
        <v>0.8254</v>
      </c>
      <c r="K67" s="18">
        <f t="shared" si="3"/>
        <v>0.025182342592592593</v>
      </c>
      <c r="L67" s="54" t="s">
        <v>519</v>
      </c>
    </row>
    <row r="68" spans="1:12" ht="16.5" customHeight="1">
      <c r="A68" s="8">
        <v>28</v>
      </c>
      <c r="B68" s="8">
        <v>50</v>
      </c>
      <c r="C68" s="9">
        <v>30</v>
      </c>
      <c r="D68" s="8" t="s">
        <v>123</v>
      </c>
      <c r="E68" s="8" t="s">
        <v>63</v>
      </c>
      <c r="F68" s="10" t="s">
        <v>27</v>
      </c>
      <c r="G68" s="8" t="s">
        <v>79</v>
      </c>
      <c r="H68" s="12" t="s">
        <v>124</v>
      </c>
      <c r="I68" s="17">
        <f t="shared" si="2"/>
        <v>37</v>
      </c>
      <c r="J68" s="16">
        <f>LOOKUP(I68,WAVA!$A$1:$CV$2)</f>
        <v>0.9662</v>
      </c>
      <c r="K68" s="18">
        <f t="shared" si="3"/>
        <v>0.02530683564814815</v>
      </c>
      <c r="L68" s="54" t="s">
        <v>520</v>
      </c>
    </row>
    <row r="69" spans="1:12" ht="16.5" customHeight="1">
      <c r="A69" s="8">
        <v>10</v>
      </c>
      <c r="B69" s="8">
        <v>60</v>
      </c>
      <c r="C69" s="9">
        <v>103</v>
      </c>
      <c r="D69" s="8" t="s">
        <v>225</v>
      </c>
      <c r="E69" s="8" t="s">
        <v>41</v>
      </c>
      <c r="F69" s="10" t="s">
        <v>196</v>
      </c>
      <c r="G69" s="8" t="s">
        <v>226</v>
      </c>
      <c r="H69" s="12" t="s">
        <v>227</v>
      </c>
      <c r="I69" s="17">
        <f t="shared" si="2"/>
        <v>43</v>
      </c>
      <c r="J69" s="16">
        <f>LOOKUP(I69,WAVA!$A$1:$CV$2)</f>
        <v>0.924</v>
      </c>
      <c r="K69" s="18">
        <f t="shared" si="3"/>
        <v>0.025335138888888893</v>
      </c>
      <c r="L69" s="54" t="s">
        <v>521</v>
      </c>
    </row>
    <row r="70" spans="1:12" ht="16.5" customHeight="1">
      <c r="A70" s="8">
        <v>9</v>
      </c>
      <c r="B70" s="8">
        <v>59</v>
      </c>
      <c r="C70" s="9">
        <v>108</v>
      </c>
      <c r="D70" s="8" t="s">
        <v>222</v>
      </c>
      <c r="E70" s="8" t="s">
        <v>223</v>
      </c>
      <c r="F70" s="10" t="s">
        <v>204</v>
      </c>
      <c r="H70" s="12" t="s">
        <v>224</v>
      </c>
      <c r="I70" s="17">
        <f t="shared" si="2"/>
        <v>42</v>
      </c>
      <c r="J70" s="16">
        <f>LOOKUP(I70,WAVA!$A$1:$CV$2)</f>
        <v>0.931</v>
      </c>
      <c r="K70" s="18">
        <f t="shared" si="3"/>
        <v>0.025516296296296297</v>
      </c>
      <c r="L70" s="54" t="s">
        <v>522</v>
      </c>
    </row>
    <row r="71" spans="1:12" ht="16.5" customHeight="1">
      <c r="A71" s="8">
        <v>8</v>
      </c>
      <c r="B71" s="8">
        <v>119</v>
      </c>
      <c r="C71" s="9">
        <v>99</v>
      </c>
      <c r="D71" s="8" t="s">
        <v>351</v>
      </c>
      <c r="E71" s="8" t="s">
        <v>284</v>
      </c>
      <c r="F71" s="10" t="s">
        <v>342</v>
      </c>
      <c r="G71" s="8" t="s">
        <v>352</v>
      </c>
      <c r="H71" s="12" t="s">
        <v>353</v>
      </c>
      <c r="I71" s="17">
        <f aca="true" t="shared" si="4" ref="I71:I102">(2015-F71)</f>
        <v>65</v>
      </c>
      <c r="J71" s="16">
        <f>LOOKUP(I71,WAVA!$A$1:$CV$2)</f>
        <v>0.7691</v>
      </c>
      <c r="K71" s="18">
        <f aca="true" t="shared" si="5" ref="K71:K102">(H71*J71)</f>
        <v>0.02556545370370371</v>
      </c>
      <c r="L71" s="54" t="s">
        <v>523</v>
      </c>
    </row>
    <row r="72" spans="1:12" ht="16.5" customHeight="1">
      <c r="A72" s="8">
        <v>32</v>
      </c>
      <c r="B72" s="8">
        <v>54</v>
      </c>
      <c r="C72" s="9">
        <v>26</v>
      </c>
      <c r="D72" s="8" t="s">
        <v>135</v>
      </c>
      <c r="E72" s="8" t="s">
        <v>136</v>
      </c>
      <c r="F72" s="10" t="s">
        <v>137</v>
      </c>
      <c r="G72" s="8" t="s">
        <v>138</v>
      </c>
      <c r="H72" s="12" t="s">
        <v>139</v>
      </c>
      <c r="I72" s="17">
        <f t="shared" si="4"/>
        <v>39</v>
      </c>
      <c r="J72" s="16">
        <f>LOOKUP(I72,WAVA!$A$1:$CV$2)</f>
        <v>0.9521</v>
      </c>
      <c r="K72" s="18">
        <f t="shared" si="5"/>
        <v>0.025565648148148143</v>
      </c>
      <c r="L72" s="54" t="s">
        <v>524</v>
      </c>
    </row>
    <row r="73" spans="1:12" ht="16.5" customHeight="1">
      <c r="A73" s="8">
        <v>14</v>
      </c>
      <c r="B73" s="8">
        <v>75</v>
      </c>
      <c r="C73" s="9">
        <v>89</v>
      </c>
      <c r="D73" s="8" t="s">
        <v>309</v>
      </c>
      <c r="E73" s="8" t="s">
        <v>310</v>
      </c>
      <c r="F73" s="10" t="s">
        <v>196</v>
      </c>
      <c r="H73" s="12" t="s">
        <v>311</v>
      </c>
      <c r="I73" s="17">
        <f t="shared" si="4"/>
        <v>43</v>
      </c>
      <c r="J73" s="16">
        <f>LOOKUP(I73,WAVA!$A$1:$CV$2)</f>
        <v>0.924</v>
      </c>
      <c r="K73" s="18">
        <f t="shared" si="5"/>
        <v>0.025901944444444446</v>
      </c>
      <c r="L73" s="54" t="s">
        <v>525</v>
      </c>
    </row>
    <row r="74" spans="1:12" ht="16.5" customHeight="1">
      <c r="A74" s="8">
        <v>11</v>
      </c>
      <c r="B74" s="8">
        <v>124</v>
      </c>
      <c r="C74" s="9">
        <v>113</v>
      </c>
      <c r="D74" s="8" t="s">
        <v>362</v>
      </c>
      <c r="E74" s="8" t="s">
        <v>110</v>
      </c>
      <c r="F74" s="10" t="s">
        <v>363</v>
      </c>
      <c r="G74" s="8" t="s">
        <v>364</v>
      </c>
      <c r="H74" s="12" t="s">
        <v>365</v>
      </c>
      <c r="I74" s="17">
        <f t="shared" si="4"/>
        <v>73</v>
      </c>
      <c r="J74" s="16">
        <f>LOOKUP(I74,WAVA!$A$1:$CV$2)</f>
        <v>0.7031</v>
      </c>
      <c r="K74" s="18">
        <f t="shared" si="5"/>
        <v>0.026048878472222217</v>
      </c>
      <c r="L74" s="54" t="s">
        <v>526</v>
      </c>
    </row>
    <row r="75" spans="1:12" ht="16.5" customHeight="1">
      <c r="A75" s="8">
        <v>15</v>
      </c>
      <c r="B75" s="8">
        <v>90</v>
      </c>
      <c r="C75" s="9">
        <v>31</v>
      </c>
      <c r="D75" s="8" t="s">
        <v>238</v>
      </c>
      <c r="E75" s="8" t="s">
        <v>239</v>
      </c>
      <c r="F75" s="10" t="s">
        <v>240</v>
      </c>
      <c r="G75" s="8" t="s">
        <v>241</v>
      </c>
      <c r="H75" s="12" t="s">
        <v>242</v>
      </c>
      <c r="I75" s="17">
        <f t="shared" si="4"/>
        <v>49</v>
      </c>
      <c r="J75" s="16">
        <f>LOOKUP(I75,WAVA!$A$1:$CV$2)</f>
        <v>0.8817</v>
      </c>
      <c r="K75" s="18">
        <f t="shared" si="5"/>
        <v>0.026114239583333334</v>
      </c>
      <c r="L75" s="54" t="s">
        <v>527</v>
      </c>
    </row>
    <row r="76" spans="1:12" ht="16.5" customHeight="1">
      <c r="A76" s="8">
        <v>35</v>
      </c>
      <c r="B76" s="8">
        <v>58</v>
      </c>
      <c r="C76" s="9">
        <v>106</v>
      </c>
      <c r="D76" s="8" t="s">
        <v>147</v>
      </c>
      <c r="E76" s="8" t="s">
        <v>46</v>
      </c>
      <c r="F76" s="10" t="s">
        <v>68</v>
      </c>
      <c r="G76" s="8" t="s">
        <v>79</v>
      </c>
      <c r="H76" s="12" t="s">
        <v>148</v>
      </c>
      <c r="I76" s="17">
        <f t="shared" si="4"/>
        <v>38</v>
      </c>
      <c r="J76" s="16">
        <f>LOOKUP(I76,WAVA!$A$1:$CV$2)</f>
        <v>0.9592</v>
      </c>
      <c r="K76" s="18">
        <f t="shared" si="5"/>
        <v>0.026178166666666662</v>
      </c>
      <c r="L76" s="54" t="s">
        <v>528</v>
      </c>
    </row>
    <row r="77" spans="1:12" ht="16.5" customHeight="1">
      <c r="A77" s="8">
        <v>19</v>
      </c>
      <c r="B77" s="8">
        <v>108</v>
      </c>
      <c r="C77" s="9">
        <v>129</v>
      </c>
      <c r="D77" s="8" t="s">
        <v>320</v>
      </c>
      <c r="E77" s="8" t="s">
        <v>289</v>
      </c>
      <c r="F77" s="10" t="s">
        <v>293</v>
      </c>
      <c r="H77" s="12" t="s">
        <v>321</v>
      </c>
      <c r="I77" s="17">
        <f t="shared" si="4"/>
        <v>55</v>
      </c>
      <c r="J77" s="16">
        <f>LOOKUP(I77,WAVA!$A$1:$CV$2)</f>
        <v>0.8395</v>
      </c>
      <c r="K77" s="18">
        <f t="shared" si="5"/>
        <v>0.02621494212962963</v>
      </c>
      <c r="L77" s="54" t="s">
        <v>529</v>
      </c>
    </row>
    <row r="78" spans="1:12" ht="16.5" customHeight="1">
      <c r="A78" s="8">
        <v>31</v>
      </c>
      <c r="B78" s="8">
        <v>53</v>
      </c>
      <c r="C78" s="9">
        <v>33</v>
      </c>
      <c r="D78" s="8" t="s">
        <v>130</v>
      </c>
      <c r="E78" s="8" t="s">
        <v>131</v>
      </c>
      <c r="F78" s="10" t="s">
        <v>132</v>
      </c>
      <c r="G78" s="8" t="s">
        <v>133</v>
      </c>
      <c r="H78" s="12" t="s">
        <v>134</v>
      </c>
      <c r="I78" s="17">
        <f t="shared" si="4"/>
        <v>35</v>
      </c>
      <c r="J78" s="16">
        <f>LOOKUP(I78,WAVA!$A$1:$CV$2)</f>
        <v>0.9788</v>
      </c>
      <c r="K78" s="18">
        <f t="shared" si="5"/>
        <v>0.026248606481481484</v>
      </c>
      <c r="L78" s="54" t="s">
        <v>530</v>
      </c>
    </row>
    <row r="79" spans="1:12" ht="16.5" customHeight="1">
      <c r="A79" s="8">
        <v>30</v>
      </c>
      <c r="B79" s="8">
        <v>52</v>
      </c>
      <c r="C79" s="9">
        <v>98</v>
      </c>
      <c r="D79" s="8" t="s">
        <v>127</v>
      </c>
      <c r="E79" s="8" t="s">
        <v>128</v>
      </c>
      <c r="F79" s="10" t="s">
        <v>91</v>
      </c>
      <c r="H79" s="12" t="s">
        <v>129</v>
      </c>
      <c r="I79" s="17">
        <f t="shared" si="4"/>
        <v>33</v>
      </c>
      <c r="J79" s="16">
        <f>LOOKUP(I79,WAVA!$A$1:$CV$2)</f>
        <v>0.9885</v>
      </c>
      <c r="K79" s="18">
        <f t="shared" si="5"/>
        <v>0.026279913194444445</v>
      </c>
      <c r="L79" s="54" t="s">
        <v>531</v>
      </c>
    </row>
    <row r="80" spans="1:12" ht="17.25" customHeight="1">
      <c r="A80" s="8">
        <v>20</v>
      </c>
      <c r="B80" s="8">
        <v>109</v>
      </c>
      <c r="C80" s="9">
        <v>104</v>
      </c>
      <c r="D80" s="8" t="s">
        <v>322</v>
      </c>
      <c r="E80" s="8" t="s">
        <v>218</v>
      </c>
      <c r="F80" s="10" t="s">
        <v>264</v>
      </c>
      <c r="G80" s="8" t="s">
        <v>323</v>
      </c>
      <c r="H80" s="12" t="s">
        <v>321</v>
      </c>
      <c r="I80" s="17">
        <f t="shared" si="4"/>
        <v>54</v>
      </c>
      <c r="J80" s="16">
        <f>LOOKUP(I80,WAVA!$A$1:$CV$2)</f>
        <v>0.8465</v>
      </c>
      <c r="K80" s="18">
        <f t="shared" si="5"/>
        <v>0.026433530092592594</v>
      </c>
      <c r="L80" s="54" t="s">
        <v>532</v>
      </c>
    </row>
    <row r="81" spans="1:12" ht="17.25" customHeight="1">
      <c r="A81" s="8">
        <v>29</v>
      </c>
      <c r="B81" s="8">
        <v>51</v>
      </c>
      <c r="C81" s="9">
        <v>58</v>
      </c>
      <c r="D81" s="8" t="s">
        <v>125</v>
      </c>
      <c r="E81" s="8" t="s">
        <v>86</v>
      </c>
      <c r="F81" s="10" t="s">
        <v>59</v>
      </c>
      <c r="H81" s="12" t="s">
        <v>126</v>
      </c>
      <c r="I81" s="17">
        <f t="shared" si="4"/>
        <v>26</v>
      </c>
      <c r="J81" s="16">
        <f>LOOKUP(I81,WAVA!$A$1:$CV$2)</f>
        <v>1</v>
      </c>
      <c r="K81" s="18">
        <f t="shared" si="5"/>
        <v>0.026458333333333334</v>
      </c>
      <c r="L81" s="54" t="s">
        <v>533</v>
      </c>
    </row>
    <row r="82" spans="1:12" ht="17.25" customHeight="1">
      <c r="A82" s="8">
        <v>16</v>
      </c>
      <c r="B82" s="8">
        <v>95</v>
      </c>
      <c r="C82" s="9">
        <v>124</v>
      </c>
      <c r="D82" s="8" t="s">
        <v>55</v>
      </c>
      <c r="E82" s="8" t="s">
        <v>136</v>
      </c>
      <c r="F82" s="10" t="s">
        <v>240</v>
      </c>
      <c r="G82" s="8" t="s">
        <v>243</v>
      </c>
      <c r="H82" s="12" t="s">
        <v>244</v>
      </c>
      <c r="I82" s="17">
        <f t="shared" si="4"/>
        <v>49</v>
      </c>
      <c r="J82" s="16">
        <f>LOOKUP(I82,WAVA!$A$1:$CV$2)</f>
        <v>0.8817</v>
      </c>
      <c r="K82" s="18">
        <f t="shared" si="5"/>
        <v>0.02655304861111111</v>
      </c>
      <c r="L82" s="54" t="s">
        <v>534</v>
      </c>
    </row>
    <row r="83" spans="1:12" ht="17.25" customHeight="1">
      <c r="A83" s="8">
        <v>41</v>
      </c>
      <c r="B83" s="8">
        <v>73</v>
      </c>
      <c r="C83" s="9">
        <v>16</v>
      </c>
      <c r="D83" s="8" t="s">
        <v>162</v>
      </c>
      <c r="E83" s="8" t="s">
        <v>110</v>
      </c>
      <c r="F83" s="10" t="s">
        <v>163</v>
      </c>
      <c r="G83" s="8" t="s">
        <v>79</v>
      </c>
      <c r="H83" s="12" t="s">
        <v>164</v>
      </c>
      <c r="I83" s="17">
        <f t="shared" si="4"/>
        <v>17</v>
      </c>
      <c r="J83" s="16">
        <f>LOOKUP(I83,WAVA!$A$1:$CV$2)</f>
        <v>0.955</v>
      </c>
      <c r="K83" s="18">
        <f t="shared" si="5"/>
        <v>0.0266162037037037</v>
      </c>
      <c r="L83" s="54" t="s">
        <v>535</v>
      </c>
    </row>
    <row r="84" spans="1:12" ht="17.25" customHeight="1">
      <c r="A84" s="8">
        <v>10</v>
      </c>
      <c r="B84" s="8">
        <v>123</v>
      </c>
      <c r="C84" s="9">
        <v>80</v>
      </c>
      <c r="D84" s="8" t="s">
        <v>357</v>
      </c>
      <c r="E84" s="8" t="s">
        <v>358</v>
      </c>
      <c r="F84" s="10" t="s">
        <v>359</v>
      </c>
      <c r="G84" s="8" t="s">
        <v>360</v>
      </c>
      <c r="H84" s="12" t="s">
        <v>361</v>
      </c>
      <c r="I84" s="17">
        <f t="shared" si="4"/>
        <v>68</v>
      </c>
      <c r="J84" s="16">
        <f>LOOKUP(I84,WAVA!$A$1:$CV$2)</f>
        <v>0.7479</v>
      </c>
      <c r="K84" s="18">
        <f t="shared" si="5"/>
        <v>0.02670453125</v>
      </c>
      <c r="L84" s="54" t="s">
        <v>536</v>
      </c>
    </row>
    <row r="85" spans="1:12" ht="17.25" customHeight="1">
      <c r="A85" s="8">
        <v>44</v>
      </c>
      <c r="B85" s="8">
        <v>77</v>
      </c>
      <c r="C85" s="9">
        <v>13</v>
      </c>
      <c r="D85" s="8" t="s">
        <v>172</v>
      </c>
      <c r="E85" s="8" t="s">
        <v>169</v>
      </c>
      <c r="F85" s="10" t="s">
        <v>137</v>
      </c>
      <c r="G85" s="8" t="s">
        <v>79</v>
      </c>
      <c r="H85" s="12" t="s">
        <v>173</v>
      </c>
      <c r="I85" s="17">
        <f t="shared" si="4"/>
        <v>39</v>
      </c>
      <c r="J85" s="16">
        <f>LOOKUP(I85,WAVA!$A$1:$CV$2)</f>
        <v>0.9521</v>
      </c>
      <c r="K85" s="18">
        <f t="shared" si="5"/>
        <v>0.026744753472222223</v>
      </c>
      <c r="L85" s="54" t="s">
        <v>537</v>
      </c>
    </row>
    <row r="86" spans="1:12" ht="17.25" customHeight="1">
      <c r="A86" s="8">
        <v>21</v>
      </c>
      <c r="B86" s="8">
        <v>111</v>
      </c>
      <c r="C86" s="9">
        <v>107</v>
      </c>
      <c r="D86" s="8" t="s">
        <v>324</v>
      </c>
      <c r="E86" s="8" t="s">
        <v>325</v>
      </c>
      <c r="F86" s="10" t="s">
        <v>264</v>
      </c>
      <c r="G86" s="8" t="s">
        <v>197</v>
      </c>
      <c r="H86" s="12" t="s">
        <v>326</v>
      </c>
      <c r="I86" s="17">
        <f t="shared" si="4"/>
        <v>54</v>
      </c>
      <c r="J86" s="16">
        <f>LOOKUP(I86,WAVA!$A$1:$CV$2)</f>
        <v>0.8465</v>
      </c>
      <c r="K86" s="18">
        <f t="shared" si="5"/>
        <v>0.026796035879629632</v>
      </c>
      <c r="L86" s="54" t="s">
        <v>538</v>
      </c>
    </row>
    <row r="87" spans="1:12" ht="17.25" customHeight="1">
      <c r="A87" s="8">
        <v>11</v>
      </c>
      <c r="B87" s="8">
        <v>82</v>
      </c>
      <c r="C87" s="9">
        <v>46</v>
      </c>
      <c r="D87" s="8" t="s">
        <v>228</v>
      </c>
      <c r="E87" s="8" t="s">
        <v>31</v>
      </c>
      <c r="F87" s="10" t="s">
        <v>204</v>
      </c>
      <c r="G87" s="8" t="s">
        <v>19</v>
      </c>
      <c r="H87" s="12" t="s">
        <v>229</v>
      </c>
      <c r="I87" s="17">
        <f t="shared" si="4"/>
        <v>42</v>
      </c>
      <c r="J87" s="16">
        <f>LOOKUP(I87,WAVA!$A$1:$CV$2)</f>
        <v>0.931</v>
      </c>
      <c r="K87" s="18">
        <f t="shared" si="5"/>
        <v>0.026798576388888894</v>
      </c>
      <c r="L87" s="54" t="s">
        <v>539</v>
      </c>
    </row>
    <row r="88" spans="1:12" ht="17.25" customHeight="1">
      <c r="A88" s="8">
        <v>13</v>
      </c>
      <c r="B88" s="8">
        <v>84</v>
      </c>
      <c r="C88" s="9">
        <v>137</v>
      </c>
      <c r="D88" s="8" t="s">
        <v>232</v>
      </c>
      <c r="E88" s="8" t="s">
        <v>233</v>
      </c>
      <c r="F88" s="10" t="s">
        <v>204</v>
      </c>
      <c r="H88" s="12" t="s">
        <v>234</v>
      </c>
      <c r="I88" s="17">
        <f t="shared" si="4"/>
        <v>42</v>
      </c>
      <c r="J88" s="16">
        <f>LOOKUP(I88,WAVA!$A$1:$CV$2)</f>
        <v>0.931</v>
      </c>
      <c r="K88" s="18">
        <f t="shared" si="5"/>
        <v>0.026874004629629633</v>
      </c>
      <c r="L88" s="54" t="s">
        <v>540</v>
      </c>
    </row>
    <row r="89" spans="1:12" ht="17.25" customHeight="1">
      <c r="A89" s="8">
        <v>33</v>
      </c>
      <c r="B89" s="8">
        <v>56</v>
      </c>
      <c r="C89" s="9">
        <v>127</v>
      </c>
      <c r="D89" s="8" t="s">
        <v>140</v>
      </c>
      <c r="E89" s="8" t="s">
        <v>12</v>
      </c>
      <c r="F89" s="10" t="s">
        <v>32</v>
      </c>
      <c r="G89" s="8" t="s">
        <v>141</v>
      </c>
      <c r="H89" s="12" t="s">
        <v>142</v>
      </c>
      <c r="I89" s="17">
        <f t="shared" si="4"/>
        <v>31</v>
      </c>
      <c r="J89" s="16">
        <f>LOOKUP(I89,WAVA!$A$1:$CV$2)</f>
        <v>0.9952</v>
      </c>
      <c r="K89" s="18">
        <f t="shared" si="5"/>
        <v>0.026895740740740737</v>
      </c>
      <c r="L89" s="54" t="s">
        <v>541</v>
      </c>
    </row>
    <row r="90" spans="1:12" ht="17.25" customHeight="1">
      <c r="A90" s="8">
        <v>39</v>
      </c>
      <c r="B90" s="8">
        <v>68</v>
      </c>
      <c r="C90" s="9">
        <v>87</v>
      </c>
      <c r="D90" s="8" t="s">
        <v>157</v>
      </c>
      <c r="E90" s="8" t="s">
        <v>12</v>
      </c>
      <c r="F90" s="10" t="s">
        <v>37</v>
      </c>
      <c r="G90" s="8" t="s">
        <v>158</v>
      </c>
      <c r="H90" s="12" t="s">
        <v>159</v>
      </c>
      <c r="I90" s="17">
        <f t="shared" si="4"/>
        <v>36</v>
      </c>
      <c r="J90" s="16">
        <f>LOOKUP(I90,WAVA!$A$1:$CV$2)</f>
        <v>0.9729</v>
      </c>
      <c r="K90" s="18">
        <f t="shared" si="5"/>
        <v>0.026901135416666666</v>
      </c>
      <c r="L90" s="54" t="s">
        <v>542</v>
      </c>
    </row>
    <row r="91" spans="1:12" ht="17.25" customHeight="1">
      <c r="A91" s="8">
        <v>34</v>
      </c>
      <c r="B91" s="8">
        <v>57</v>
      </c>
      <c r="C91" s="9">
        <v>10</v>
      </c>
      <c r="D91" s="8" t="s">
        <v>143</v>
      </c>
      <c r="E91" s="8" t="s">
        <v>144</v>
      </c>
      <c r="F91" s="10" t="s">
        <v>32</v>
      </c>
      <c r="G91" s="8" t="s">
        <v>145</v>
      </c>
      <c r="H91" s="12" t="s">
        <v>146</v>
      </c>
      <c r="I91" s="17">
        <f t="shared" si="4"/>
        <v>31</v>
      </c>
      <c r="J91" s="16">
        <f>LOOKUP(I91,WAVA!$A$1:$CV$2)</f>
        <v>0.9952</v>
      </c>
      <c r="K91" s="18">
        <f t="shared" si="5"/>
        <v>0.027056999999999998</v>
      </c>
      <c r="L91" s="54" t="s">
        <v>543</v>
      </c>
    </row>
    <row r="92" spans="1:12" ht="17.25" customHeight="1">
      <c r="A92" s="8">
        <v>12</v>
      </c>
      <c r="B92" s="8">
        <v>83</v>
      </c>
      <c r="C92" s="9">
        <v>136</v>
      </c>
      <c r="D92" s="8" t="s">
        <v>230</v>
      </c>
      <c r="E92" s="8" t="s">
        <v>136</v>
      </c>
      <c r="F92" s="10" t="s">
        <v>211</v>
      </c>
      <c r="H92" s="12" t="s">
        <v>231</v>
      </c>
      <c r="I92" s="17">
        <f t="shared" si="4"/>
        <v>41</v>
      </c>
      <c r="J92" s="16">
        <f>LOOKUP(I92,WAVA!$A$1:$CV$2)</f>
        <v>0.938</v>
      </c>
      <c r="K92" s="18">
        <f t="shared" si="5"/>
        <v>0.027065208333333333</v>
      </c>
      <c r="L92" s="54" t="s">
        <v>544</v>
      </c>
    </row>
    <row r="93" spans="1:12" ht="17.25" customHeight="1">
      <c r="A93" s="8">
        <v>14</v>
      </c>
      <c r="B93" s="8">
        <v>87</v>
      </c>
      <c r="C93" s="9">
        <v>35</v>
      </c>
      <c r="D93" s="8" t="s">
        <v>235</v>
      </c>
      <c r="E93" s="8" t="s">
        <v>236</v>
      </c>
      <c r="F93" s="10" t="s">
        <v>204</v>
      </c>
      <c r="G93" s="8" t="s">
        <v>79</v>
      </c>
      <c r="H93" s="12" t="s">
        <v>237</v>
      </c>
      <c r="I93" s="17">
        <f t="shared" si="4"/>
        <v>42</v>
      </c>
      <c r="J93" s="16">
        <f>LOOKUP(I93,WAVA!$A$1:$CV$2)</f>
        <v>0.931</v>
      </c>
      <c r="K93" s="18">
        <f t="shared" si="5"/>
        <v>0.027078738425925928</v>
      </c>
      <c r="L93" s="54" t="s">
        <v>545</v>
      </c>
    </row>
    <row r="94" spans="1:12" ht="17.25" customHeight="1">
      <c r="A94" s="8">
        <v>37</v>
      </c>
      <c r="B94" s="8">
        <v>66</v>
      </c>
      <c r="C94" s="9">
        <v>72</v>
      </c>
      <c r="D94" s="8" t="s">
        <v>152</v>
      </c>
      <c r="E94" s="8" t="s">
        <v>144</v>
      </c>
      <c r="F94" s="10" t="s">
        <v>78</v>
      </c>
      <c r="H94" s="12" t="s">
        <v>153</v>
      </c>
      <c r="I94" s="17">
        <f t="shared" si="4"/>
        <v>32</v>
      </c>
      <c r="J94" s="16">
        <f>LOOKUP(I94,WAVA!$A$1:$CV$2)</f>
        <v>0.9922</v>
      </c>
      <c r="K94" s="18">
        <f t="shared" si="5"/>
        <v>0.02737737037037037</v>
      </c>
      <c r="L94" s="54" t="s">
        <v>546</v>
      </c>
    </row>
    <row r="95" spans="1:12" ht="17.25" customHeight="1">
      <c r="A95" s="8">
        <v>20</v>
      </c>
      <c r="B95" s="8">
        <v>106</v>
      </c>
      <c r="C95" s="9">
        <v>125</v>
      </c>
      <c r="D95" s="8" t="s">
        <v>253</v>
      </c>
      <c r="E95" s="8" t="s">
        <v>254</v>
      </c>
      <c r="F95" s="10" t="s">
        <v>240</v>
      </c>
      <c r="G95" s="8" t="s">
        <v>255</v>
      </c>
      <c r="H95" s="12" t="s">
        <v>256</v>
      </c>
      <c r="I95" s="17">
        <f t="shared" si="4"/>
        <v>49</v>
      </c>
      <c r="J95" s="16">
        <f>LOOKUP(I95,WAVA!$A$1:$CV$2)</f>
        <v>0.8817</v>
      </c>
      <c r="K95" s="18">
        <f t="shared" si="5"/>
        <v>0.027379642361111112</v>
      </c>
      <c r="L95" s="54" t="s">
        <v>547</v>
      </c>
    </row>
    <row r="96" spans="1:12" ht="17.25" customHeight="1">
      <c r="A96" s="8">
        <v>40</v>
      </c>
      <c r="B96" s="8">
        <v>70</v>
      </c>
      <c r="C96" s="9">
        <v>93</v>
      </c>
      <c r="D96" s="8" t="s">
        <v>160</v>
      </c>
      <c r="E96" s="8" t="s">
        <v>110</v>
      </c>
      <c r="F96" s="10" t="s">
        <v>78</v>
      </c>
      <c r="G96" s="8" t="s">
        <v>79</v>
      </c>
      <c r="H96" s="12" t="s">
        <v>161</v>
      </c>
      <c r="I96" s="17">
        <f t="shared" si="4"/>
        <v>32</v>
      </c>
      <c r="J96" s="16">
        <f>LOOKUP(I96,WAVA!$A$1:$CV$2)</f>
        <v>0.9922</v>
      </c>
      <c r="K96" s="18">
        <f t="shared" si="5"/>
        <v>0.02756111111111111</v>
      </c>
      <c r="L96" s="54" t="s">
        <v>548</v>
      </c>
    </row>
    <row r="97" spans="1:12" ht="17.25" customHeight="1">
      <c r="A97" s="8">
        <v>36</v>
      </c>
      <c r="B97" s="8">
        <v>64</v>
      </c>
      <c r="C97" s="9">
        <v>101</v>
      </c>
      <c r="D97" s="8" t="s">
        <v>149</v>
      </c>
      <c r="E97" s="8" t="s">
        <v>86</v>
      </c>
      <c r="F97" s="10" t="s">
        <v>150</v>
      </c>
      <c r="H97" s="12" t="s">
        <v>151</v>
      </c>
      <c r="I97" s="17">
        <f t="shared" si="4"/>
        <v>25</v>
      </c>
      <c r="J97" s="16">
        <f>LOOKUP(I97,WAVA!$A$1:$CV$2)</f>
        <v>1</v>
      </c>
      <c r="K97" s="18">
        <f t="shared" si="5"/>
        <v>0.02756944444444445</v>
      </c>
      <c r="L97" s="54" t="s">
        <v>549</v>
      </c>
    </row>
    <row r="98" spans="1:12" ht="17.25" customHeight="1">
      <c r="A98" s="8">
        <v>38</v>
      </c>
      <c r="B98" s="8">
        <v>67</v>
      </c>
      <c r="C98" s="9">
        <v>48</v>
      </c>
      <c r="D98" s="8" t="s">
        <v>154</v>
      </c>
      <c r="E98" s="8" t="s">
        <v>82</v>
      </c>
      <c r="F98" s="10" t="s">
        <v>59</v>
      </c>
      <c r="G98" s="8" t="s">
        <v>155</v>
      </c>
      <c r="H98" s="12" t="s">
        <v>156</v>
      </c>
      <c r="I98" s="17">
        <f t="shared" si="4"/>
        <v>26</v>
      </c>
      <c r="J98" s="16">
        <f>LOOKUP(I98,WAVA!$A$1:$CV$2)</f>
        <v>1</v>
      </c>
      <c r="K98" s="18">
        <f t="shared" si="5"/>
        <v>0.027604166666666666</v>
      </c>
      <c r="L98" s="54" t="s">
        <v>550</v>
      </c>
    </row>
    <row r="99" spans="1:12" ht="17.25" customHeight="1">
      <c r="A99" s="8">
        <v>42</v>
      </c>
      <c r="B99" s="8">
        <v>74</v>
      </c>
      <c r="C99" s="9">
        <v>74</v>
      </c>
      <c r="D99" s="8" t="s">
        <v>165</v>
      </c>
      <c r="E99" s="8" t="s">
        <v>86</v>
      </c>
      <c r="F99" s="10" t="s">
        <v>87</v>
      </c>
      <c r="G99" s="8" t="s">
        <v>166</v>
      </c>
      <c r="H99" s="12" t="s">
        <v>167</v>
      </c>
      <c r="I99" s="17">
        <f t="shared" si="4"/>
        <v>27</v>
      </c>
      <c r="J99" s="16">
        <f>LOOKUP(I99,WAVA!$A$1:$CV$2)</f>
        <v>1</v>
      </c>
      <c r="K99" s="18">
        <f t="shared" si="5"/>
        <v>0.027881944444444445</v>
      </c>
      <c r="L99" s="54" t="s">
        <v>551</v>
      </c>
    </row>
    <row r="100" spans="1:12" ht="17.25" customHeight="1">
      <c r="A100" s="8">
        <v>43</v>
      </c>
      <c r="B100" s="8">
        <v>76</v>
      </c>
      <c r="C100" s="9">
        <v>9</v>
      </c>
      <c r="D100" s="8" t="s">
        <v>168</v>
      </c>
      <c r="E100" s="8" t="s">
        <v>169</v>
      </c>
      <c r="F100" s="10" t="s">
        <v>32</v>
      </c>
      <c r="G100" s="8" t="s">
        <v>170</v>
      </c>
      <c r="H100" s="12" t="s">
        <v>171</v>
      </c>
      <c r="I100" s="17">
        <f t="shared" si="4"/>
        <v>31</v>
      </c>
      <c r="J100" s="16">
        <f>LOOKUP(I100,WAVA!$A$1:$CV$2)</f>
        <v>0.9952</v>
      </c>
      <c r="K100" s="18">
        <f t="shared" si="5"/>
        <v>0.027943925925925924</v>
      </c>
      <c r="L100" s="54" t="s">
        <v>552</v>
      </c>
    </row>
    <row r="101" spans="1:12" ht="17.25" customHeight="1">
      <c r="A101" s="8">
        <v>47</v>
      </c>
      <c r="B101" s="8">
        <v>89</v>
      </c>
      <c r="C101" s="9">
        <v>115</v>
      </c>
      <c r="D101" s="8" t="s">
        <v>180</v>
      </c>
      <c r="E101" s="8" t="s">
        <v>51</v>
      </c>
      <c r="F101" s="10" t="s">
        <v>137</v>
      </c>
      <c r="G101" s="8" t="s">
        <v>181</v>
      </c>
      <c r="H101" s="12" t="s">
        <v>182</v>
      </c>
      <c r="I101" s="17">
        <f t="shared" si="4"/>
        <v>39</v>
      </c>
      <c r="J101" s="16">
        <f>LOOKUP(I101,WAVA!$A$1:$CV$2)</f>
        <v>0.9521</v>
      </c>
      <c r="K101" s="18">
        <f t="shared" si="5"/>
        <v>0.027978957175925925</v>
      </c>
      <c r="L101" s="54" t="s">
        <v>553</v>
      </c>
    </row>
    <row r="102" spans="1:12" ht="17.25" customHeight="1">
      <c r="A102" s="8">
        <v>17</v>
      </c>
      <c r="B102" s="8">
        <v>97</v>
      </c>
      <c r="C102" s="9">
        <v>118</v>
      </c>
      <c r="D102" s="8" t="s">
        <v>245</v>
      </c>
      <c r="E102" s="8" t="s">
        <v>218</v>
      </c>
      <c r="F102" s="10" t="s">
        <v>204</v>
      </c>
      <c r="G102" s="8" t="s">
        <v>79</v>
      </c>
      <c r="H102" s="12" t="s">
        <v>246</v>
      </c>
      <c r="I102" s="17">
        <f t="shared" si="4"/>
        <v>42</v>
      </c>
      <c r="J102" s="16">
        <f>LOOKUP(I102,WAVA!$A$1:$CV$2)</f>
        <v>0.931</v>
      </c>
      <c r="K102" s="18">
        <f t="shared" si="5"/>
        <v>0.028080856481481477</v>
      </c>
      <c r="L102" s="54" t="s">
        <v>554</v>
      </c>
    </row>
    <row r="103" spans="1:12" ht="17.25" customHeight="1">
      <c r="A103" s="8">
        <v>45</v>
      </c>
      <c r="B103" s="8">
        <v>79</v>
      </c>
      <c r="C103" s="9">
        <v>50</v>
      </c>
      <c r="D103" s="8" t="s">
        <v>174</v>
      </c>
      <c r="E103" s="8" t="s">
        <v>175</v>
      </c>
      <c r="F103" s="10" t="s">
        <v>150</v>
      </c>
      <c r="G103" s="8" t="s">
        <v>176</v>
      </c>
      <c r="H103" s="12" t="s">
        <v>177</v>
      </c>
      <c r="I103" s="17">
        <f aca="true" t="shared" si="6" ref="I103:I113">(2015-F103)</f>
        <v>25</v>
      </c>
      <c r="J103" s="16">
        <f>LOOKUP(I103,WAVA!$A$1:$CV$2)</f>
        <v>1</v>
      </c>
      <c r="K103" s="18">
        <f aca="true" t="shared" si="7" ref="K103:K113">(H103*J103)</f>
        <v>0.028344907407407412</v>
      </c>
      <c r="L103" s="54" t="s">
        <v>555</v>
      </c>
    </row>
    <row r="104" spans="1:12" ht="17.25" customHeight="1">
      <c r="A104" s="8">
        <v>18</v>
      </c>
      <c r="B104" s="8">
        <v>101</v>
      </c>
      <c r="C104" s="9">
        <v>55</v>
      </c>
      <c r="D104" s="8" t="s">
        <v>247</v>
      </c>
      <c r="E104" s="8" t="s">
        <v>77</v>
      </c>
      <c r="F104" s="10" t="s">
        <v>211</v>
      </c>
      <c r="G104" s="8" t="s">
        <v>121</v>
      </c>
      <c r="H104" s="12" t="s">
        <v>248</v>
      </c>
      <c r="I104" s="17">
        <f t="shared" si="6"/>
        <v>41</v>
      </c>
      <c r="J104" s="16">
        <f>LOOKUP(I104,WAVA!$A$1:$CV$2)</f>
        <v>0.938</v>
      </c>
      <c r="K104" s="18">
        <f t="shared" si="7"/>
        <v>0.02867196759259259</v>
      </c>
      <c r="L104" s="54" t="s">
        <v>556</v>
      </c>
    </row>
    <row r="105" spans="1:12" ht="17.25" customHeight="1">
      <c r="A105" s="8">
        <v>19</v>
      </c>
      <c r="B105" s="8">
        <v>104</v>
      </c>
      <c r="C105" s="9">
        <v>91</v>
      </c>
      <c r="D105" s="8" t="s">
        <v>249</v>
      </c>
      <c r="E105" s="8" t="s">
        <v>250</v>
      </c>
      <c r="F105" s="10" t="s">
        <v>211</v>
      </c>
      <c r="G105" s="8" t="s">
        <v>251</v>
      </c>
      <c r="H105" s="12" t="s">
        <v>252</v>
      </c>
      <c r="I105" s="17">
        <f t="shared" si="6"/>
        <v>41</v>
      </c>
      <c r="J105" s="16">
        <f>LOOKUP(I105,WAVA!$A$1:$CV$2)</f>
        <v>0.938</v>
      </c>
      <c r="K105" s="18">
        <f t="shared" si="7"/>
        <v>0.02888909722222222</v>
      </c>
      <c r="L105" s="54" t="s">
        <v>557</v>
      </c>
    </row>
    <row r="106" spans="1:12" ht="17.25" customHeight="1">
      <c r="A106" s="8">
        <v>46</v>
      </c>
      <c r="B106" s="8">
        <v>88</v>
      </c>
      <c r="C106" s="9">
        <v>90</v>
      </c>
      <c r="D106" s="8" t="s">
        <v>178</v>
      </c>
      <c r="E106" s="8" t="s">
        <v>86</v>
      </c>
      <c r="F106" s="10" t="s">
        <v>74</v>
      </c>
      <c r="G106" s="8" t="s">
        <v>79</v>
      </c>
      <c r="H106" s="12" t="s">
        <v>179</v>
      </c>
      <c r="I106" s="17">
        <f t="shared" si="6"/>
        <v>24</v>
      </c>
      <c r="J106" s="16">
        <f>LOOKUP(I106,WAVA!$A$1:$CV$2)</f>
        <v>1</v>
      </c>
      <c r="K106" s="18">
        <f t="shared" si="7"/>
        <v>0.029143518518518517</v>
      </c>
      <c r="L106" s="54" t="s">
        <v>558</v>
      </c>
    </row>
    <row r="107" spans="1:12" ht="17.25" customHeight="1">
      <c r="A107" s="8">
        <v>13</v>
      </c>
      <c r="B107" s="8">
        <v>126</v>
      </c>
      <c r="C107" s="9">
        <v>133</v>
      </c>
      <c r="D107" s="8" t="s">
        <v>371</v>
      </c>
      <c r="E107" s="8" t="s">
        <v>280</v>
      </c>
      <c r="F107" s="10">
        <v>1953</v>
      </c>
      <c r="G107" s="8" t="s">
        <v>372</v>
      </c>
      <c r="H107" s="12" t="s">
        <v>373</v>
      </c>
      <c r="I107" s="17">
        <f t="shared" si="6"/>
        <v>62</v>
      </c>
      <c r="J107" s="16">
        <f>LOOKUP(I107,WAVA!$A$1:$CV$2)</f>
        <v>0.7902</v>
      </c>
      <c r="K107" s="18">
        <f t="shared" si="7"/>
        <v>0.029422145833333337</v>
      </c>
      <c r="L107" s="54" t="s">
        <v>559</v>
      </c>
    </row>
    <row r="108" spans="1:12" ht="17.25" customHeight="1">
      <c r="A108" s="8">
        <v>22</v>
      </c>
      <c r="B108" s="8">
        <v>120</v>
      </c>
      <c r="C108" s="9">
        <v>49</v>
      </c>
      <c r="D108" s="8" t="s">
        <v>174</v>
      </c>
      <c r="E108" s="8" t="s">
        <v>261</v>
      </c>
      <c r="F108" s="10" t="s">
        <v>240</v>
      </c>
      <c r="G108" s="8" t="s">
        <v>176</v>
      </c>
      <c r="H108" s="12" t="s">
        <v>262</v>
      </c>
      <c r="I108" s="17">
        <f t="shared" si="6"/>
        <v>49</v>
      </c>
      <c r="J108" s="16">
        <f>LOOKUP(I108,WAVA!$A$1:$CV$2)</f>
        <v>0.8817</v>
      </c>
      <c r="K108" s="18">
        <f t="shared" si="7"/>
        <v>0.029624711805555558</v>
      </c>
      <c r="L108" s="54" t="s">
        <v>560</v>
      </c>
    </row>
    <row r="109" spans="1:12" ht="17.25" customHeight="1">
      <c r="A109" s="8">
        <v>21</v>
      </c>
      <c r="B109" s="8">
        <v>116</v>
      </c>
      <c r="C109" s="9">
        <v>119</v>
      </c>
      <c r="D109" s="8" t="s">
        <v>257</v>
      </c>
      <c r="E109" s="8" t="s">
        <v>258</v>
      </c>
      <c r="F109" s="10" t="s">
        <v>215</v>
      </c>
      <c r="G109" s="8" t="s">
        <v>259</v>
      </c>
      <c r="H109" s="12" t="s">
        <v>260</v>
      </c>
      <c r="I109" s="17">
        <f t="shared" si="6"/>
        <v>44</v>
      </c>
      <c r="J109" s="16">
        <f>LOOKUP(I109,WAVA!$A$1:$CV$2)</f>
        <v>0.9169</v>
      </c>
      <c r="K109" s="18">
        <f t="shared" si="7"/>
        <v>0.029852311342592593</v>
      </c>
      <c r="L109" s="54" t="s">
        <v>561</v>
      </c>
    </row>
    <row r="110" spans="1:12" ht="17.25" customHeight="1">
      <c r="A110" s="8">
        <v>48</v>
      </c>
      <c r="B110" s="8">
        <v>98</v>
      </c>
      <c r="C110" s="9">
        <v>8</v>
      </c>
      <c r="D110" s="8" t="s">
        <v>183</v>
      </c>
      <c r="E110" s="8" t="s">
        <v>169</v>
      </c>
      <c r="F110" s="10" t="s">
        <v>13</v>
      </c>
      <c r="H110" s="12" t="s">
        <v>184</v>
      </c>
      <c r="I110" s="17">
        <f t="shared" si="6"/>
        <v>34</v>
      </c>
      <c r="J110" s="16">
        <f>LOOKUP(I110,WAVA!$A$1:$CV$2)</f>
        <v>0.984</v>
      </c>
      <c r="K110" s="18">
        <f t="shared" si="7"/>
        <v>0.029998333333333335</v>
      </c>
      <c r="L110" s="54" t="s">
        <v>562</v>
      </c>
    </row>
    <row r="111" spans="1:12" ht="17.25" customHeight="1">
      <c r="A111" s="8">
        <v>51</v>
      </c>
      <c r="B111" s="8">
        <v>115</v>
      </c>
      <c r="C111" s="9">
        <v>69</v>
      </c>
      <c r="D111" s="8" t="s">
        <v>190</v>
      </c>
      <c r="E111" s="8" t="s">
        <v>90</v>
      </c>
      <c r="F111" s="10" t="s">
        <v>191</v>
      </c>
      <c r="G111" s="8" t="s">
        <v>192</v>
      </c>
      <c r="H111" s="12" t="s">
        <v>193</v>
      </c>
      <c r="I111" s="17">
        <f t="shared" si="6"/>
        <v>40</v>
      </c>
      <c r="J111" s="16">
        <f>LOOKUP(I111,WAVA!$A$1:$CV$2)</f>
        <v>0.9451</v>
      </c>
      <c r="K111" s="18">
        <f t="shared" si="7"/>
        <v>0.030179755787037035</v>
      </c>
      <c r="L111" s="54" t="s">
        <v>563</v>
      </c>
    </row>
    <row r="112" spans="1:12" ht="17.25" customHeight="1">
      <c r="A112" s="8">
        <v>49</v>
      </c>
      <c r="B112" s="8">
        <v>103</v>
      </c>
      <c r="C112" s="9">
        <v>20</v>
      </c>
      <c r="D112" s="8" t="s">
        <v>185</v>
      </c>
      <c r="E112" s="8" t="s">
        <v>36</v>
      </c>
      <c r="F112" s="10" t="s">
        <v>32</v>
      </c>
      <c r="H112" s="12" t="s">
        <v>186</v>
      </c>
      <c r="I112" s="17">
        <f t="shared" si="6"/>
        <v>31</v>
      </c>
      <c r="J112" s="16">
        <f>LOOKUP(I112,WAVA!$A$1:$CV$2)</f>
        <v>0.9952</v>
      </c>
      <c r="K112" s="18">
        <f t="shared" si="7"/>
        <v>0.030627740740740744</v>
      </c>
      <c r="L112" s="54" t="s">
        <v>564</v>
      </c>
    </row>
    <row r="113" spans="1:12" ht="17.25" customHeight="1">
      <c r="A113" s="8">
        <v>50</v>
      </c>
      <c r="B113" s="8">
        <v>105</v>
      </c>
      <c r="C113" s="9">
        <v>131</v>
      </c>
      <c r="D113" s="8" t="s">
        <v>187</v>
      </c>
      <c r="E113" s="8" t="s">
        <v>131</v>
      </c>
      <c r="F113" s="10" t="s">
        <v>188</v>
      </c>
      <c r="H113" s="12" t="s">
        <v>189</v>
      </c>
      <c r="I113" s="17">
        <f t="shared" si="6"/>
        <v>21</v>
      </c>
      <c r="J113" s="16">
        <f>LOOKUP(I113,WAVA!$A$1:$CV$2)</f>
        <v>0.9961</v>
      </c>
      <c r="K113" s="18">
        <f t="shared" si="7"/>
        <v>0.030770728009259257</v>
      </c>
      <c r="L113" s="54" t="s">
        <v>565</v>
      </c>
    </row>
    <row r="114" spans="1:11" ht="17.25" customHeight="1">
      <c r="A114" s="16"/>
      <c r="B114" s="16"/>
      <c r="C114" s="16"/>
      <c r="D114" s="16"/>
      <c r="E114" s="16"/>
      <c r="F114" s="16"/>
      <c r="G114" s="16"/>
      <c r="H114" s="16"/>
      <c r="K114" s="18"/>
    </row>
    <row r="115" spans="1:11" ht="17.25" customHeight="1" thickBot="1">
      <c r="A115" s="16"/>
      <c r="B115" s="16"/>
      <c r="C115" s="16"/>
      <c r="D115" s="16"/>
      <c r="E115" s="16"/>
      <c r="F115" s="16"/>
      <c r="G115" s="16"/>
      <c r="H115" s="16"/>
      <c r="K115" s="18"/>
    </row>
    <row r="116" spans="1:12" ht="17.25" customHeight="1" thickBot="1">
      <c r="A116" s="102" t="s">
        <v>10</v>
      </c>
      <c r="B116" s="103"/>
      <c r="C116" s="103"/>
      <c r="D116" s="103"/>
      <c r="E116" s="103"/>
      <c r="F116" s="103"/>
      <c r="G116" s="103"/>
      <c r="H116" s="103"/>
      <c r="I116" s="31"/>
      <c r="J116" s="35"/>
      <c r="K116" s="36"/>
      <c r="L116" s="37"/>
    </row>
    <row r="117" spans="1:12" ht="23.25" customHeight="1" thickBot="1">
      <c r="A117" s="24" t="s">
        <v>1</v>
      </c>
      <c r="B117" s="25" t="s">
        <v>2</v>
      </c>
      <c r="C117" s="25" t="s">
        <v>3</v>
      </c>
      <c r="D117" s="26" t="s">
        <v>4</v>
      </c>
      <c r="E117" s="27" t="s">
        <v>5</v>
      </c>
      <c r="F117" s="25" t="s">
        <v>6</v>
      </c>
      <c r="G117" s="26" t="s">
        <v>7</v>
      </c>
      <c r="H117" s="33" t="s">
        <v>8</v>
      </c>
      <c r="I117" s="28" t="s">
        <v>449</v>
      </c>
      <c r="J117" s="28" t="s">
        <v>452</v>
      </c>
      <c r="K117" s="28" t="s">
        <v>450</v>
      </c>
      <c r="L117" s="29" t="s">
        <v>451</v>
      </c>
    </row>
    <row r="118" spans="1:12" ht="17.25" customHeight="1">
      <c r="A118" s="8">
        <v>6</v>
      </c>
      <c r="B118" s="8">
        <v>112</v>
      </c>
      <c r="C118" s="9">
        <v>14</v>
      </c>
      <c r="D118" s="8" t="s">
        <v>427</v>
      </c>
      <c r="E118" s="8" t="s">
        <v>428</v>
      </c>
      <c r="F118" s="13" t="s">
        <v>359</v>
      </c>
      <c r="G118" s="8" t="s">
        <v>19</v>
      </c>
      <c r="H118" s="12" t="s">
        <v>429</v>
      </c>
      <c r="I118" s="17">
        <f aca="true" t="shared" si="8" ref="I118:I138">(2015-F118)</f>
        <v>68</v>
      </c>
      <c r="J118" s="8">
        <f>LOOKUP(I118,WAVA!$A$5:$CV$6)</f>
        <v>0.6866</v>
      </c>
      <c r="K118" s="18">
        <f aca="true" t="shared" si="9" ref="K118:K138">(H118*J118)</f>
        <v>0.021742333333333336</v>
      </c>
      <c r="L118" s="55" t="s">
        <v>459</v>
      </c>
    </row>
    <row r="119" spans="1:12" ht="17.25" customHeight="1">
      <c r="A119" s="8">
        <v>1</v>
      </c>
      <c r="B119" s="8">
        <v>11</v>
      </c>
      <c r="C119" s="9">
        <v>88</v>
      </c>
      <c r="D119" s="8" t="s">
        <v>374</v>
      </c>
      <c r="E119" s="8" t="s">
        <v>375</v>
      </c>
      <c r="F119" s="10" t="s">
        <v>150</v>
      </c>
      <c r="G119" s="8" t="s">
        <v>158</v>
      </c>
      <c r="H119" s="12" t="s">
        <v>376</v>
      </c>
      <c r="I119" s="17">
        <f t="shared" si="8"/>
        <v>25</v>
      </c>
      <c r="J119" s="8">
        <f>LOOKUP(I119,WAVA!$A$5:$CV$6)</f>
        <v>1</v>
      </c>
      <c r="K119" s="18">
        <f t="shared" si="9"/>
        <v>0.022361111111111113</v>
      </c>
      <c r="L119" s="55" t="s">
        <v>460</v>
      </c>
    </row>
    <row r="120" spans="1:12" ht="17.25" customHeight="1">
      <c r="A120" s="8">
        <v>2</v>
      </c>
      <c r="B120" s="8">
        <v>29</v>
      </c>
      <c r="C120" s="9">
        <v>66</v>
      </c>
      <c r="D120" s="8" t="s">
        <v>377</v>
      </c>
      <c r="E120" s="8" t="s">
        <v>378</v>
      </c>
      <c r="F120" s="10" t="s">
        <v>47</v>
      </c>
      <c r="G120" s="8" t="s">
        <v>265</v>
      </c>
      <c r="H120" s="12" t="s">
        <v>93</v>
      </c>
      <c r="I120" s="17">
        <f t="shared" si="8"/>
        <v>22</v>
      </c>
      <c r="J120" s="8">
        <f>LOOKUP(I120,WAVA!$A$5:$CV$6)</f>
        <v>1</v>
      </c>
      <c r="K120" s="18">
        <f t="shared" si="9"/>
        <v>0.02407407407407407</v>
      </c>
      <c r="L120" s="55" t="s">
        <v>461</v>
      </c>
    </row>
    <row r="121" spans="1:12" ht="17.25" customHeight="1">
      <c r="A121" s="8">
        <v>1</v>
      </c>
      <c r="B121" s="8">
        <v>61</v>
      </c>
      <c r="C121" s="9">
        <v>52</v>
      </c>
      <c r="D121" s="8" t="s">
        <v>411</v>
      </c>
      <c r="E121" s="8" t="s">
        <v>412</v>
      </c>
      <c r="F121" s="13" t="s">
        <v>240</v>
      </c>
      <c r="G121" s="8" t="s">
        <v>413</v>
      </c>
      <c r="H121" s="12" t="s">
        <v>414</v>
      </c>
      <c r="I121" s="17">
        <f t="shared" si="8"/>
        <v>49</v>
      </c>
      <c r="J121" s="8">
        <f>LOOKUP(I121,WAVA!$A$5:$CV$6)</f>
        <v>0.8937</v>
      </c>
      <c r="K121" s="18">
        <f t="shared" si="9"/>
        <v>0.024556062500000003</v>
      </c>
      <c r="L121" s="55" t="s">
        <v>462</v>
      </c>
    </row>
    <row r="122" spans="1:12" ht="17.25" customHeight="1">
      <c r="A122" s="8">
        <v>3</v>
      </c>
      <c r="B122" s="8">
        <v>43</v>
      </c>
      <c r="C122" s="9">
        <v>34</v>
      </c>
      <c r="D122" s="8" t="s">
        <v>379</v>
      </c>
      <c r="E122" s="8" t="s">
        <v>380</v>
      </c>
      <c r="F122" s="10" t="s">
        <v>132</v>
      </c>
      <c r="H122" s="12" t="s">
        <v>381</v>
      </c>
      <c r="I122" s="17">
        <f t="shared" si="8"/>
        <v>35</v>
      </c>
      <c r="J122" s="8">
        <f>LOOKUP(I122,WAVA!$A$5:$CV$6)</f>
        <v>0.9904</v>
      </c>
      <c r="K122" s="18">
        <f t="shared" si="9"/>
        <v>0.02514974074074074</v>
      </c>
      <c r="L122" s="55" t="s">
        <v>463</v>
      </c>
    </row>
    <row r="123" spans="1:12" ht="17.25" customHeight="1">
      <c r="A123" s="8">
        <v>4</v>
      </c>
      <c r="B123" s="8">
        <v>46</v>
      </c>
      <c r="C123" s="9">
        <v>67</v>
      </c>
      <c r="D123" s="8" t="s">
        <v>382</v>
      </c>
      <c r="E123" s="8" t="s">
        <v>383</v>
      </c>
      <c r="F123" s="10" t="s">
        <v>384</v>
      </c>
      <c r="G123" s="8" t="s">
        <v>23</v>
      </c>
      <c r="H123" s="12" t="s">
        <v>385</v>
      </c>
      <c r="I123" s="17">
        <f t="shared" si="8"/>
        <v>19</v>
      </c>
      <c r="J123" s="8">
        <f>LOOKUP(I123,WAVA!$A$5:$CV$6)</f>
        <v>0.9961</v>
      </c>
      <c r="K123" s="18">
        <f t="shared" si="9"/>
        <v>0.025697996527777774</v>
      </c>
      <c r="L123" s="55" t="s">
        <v>464</v>
      </c>
    </row>
    <row r="124" spans="1:12" ht="17.25" customHeight="1">
      <c r="A124" s="8">
        <v>5</v>
      </c>
      <c r="B124" s="8">
        <v>63</v>
      </c>
      <c r="C124" s="9">
        <v>40</v>
      </c>
      <c r="D124" s="8" t="s">
        <v>386</v>
      </c>
      <c r="E124" s="8" t="s">
        <v>387</v>
      </c>
      <c r="F124" s="10" t="s">
        <v>27</v>
      </c>
      <c r="H124" s="12" t="s">
        <v>388</v>
      </c>
      <c r="I124" s="17">
        <f t="shared" si="8"/>
        <v>37</v>
      </c>
      <c r="J124" s="8">
        <f>LOOKUP(I124,WAVA!$A$5:$CV$6)</f>
        <v>0.983</v>
      </c>
      <c r="K124" s="18">
        <f t="shared" si="9"/>
        <v>0.027055254629629627</v>
      </c>
      <c r="L124" s="55" t="s">
        <v>465</v>
      </c>
    </row>
    <row r="125" spans="1:12" ht="17.25" customHeight="1">
      <c r="A125" s="8">
        <v>3</v>
      </c>
      <c r="B125" s="8">
        <v>81</v>
      </c>
      <c r="C125" s="9">
        <v>120</v>
      </c>
      <c r="D125" s="8" t="s">
        <v>447</v>
      </c>
      <c r="E125" s="8" t="s">
        <v>418</v>
      </c>
      <c r="F125" s="13" t="s">
        <v>196</v>
      </c>
      <c r="G125" s="8" t="s">
        <v>259</v>
      </c>
      <c r="H125" s="12" t="s">
        <v>419</v>
      </c>
      <c r="I125" s="17">
        <f t="shared" si="8"/>
        <v>43</v>
      </c>
      <c r="J125" s="8">
        <f>LOOKUP(I125,WAVA!$A$5:$CV$6)</f>
        <v>0.9479</v>
      </c>
      <c r="K125" s="18">
        <f t="shared" si="9"/>
        <v>0.027219211805555556</v>
      </c>
      <c r="L125" s="55" t="s">
        <v>466</v>
      </c>
    </row>
    <row r="126" spans="1:12" ht="17.25" customHeight="1">
      <c r="A126" s="8">
        <v>6</v>
      </c>
      <c r="B126" s="8">
        <v>65</v>
      </c>
      <c r="C126" s="9">
        <v>82</v>
      </c>
      <c r="D126" s="8" t="s">
        <v>389</v>
      </c>
      <c r="E126" s="8" t="s">
        <v>390</v>
      </c>
      <c r="F126" s="10" t="s">
        <v>13</v>
      </c>
      <c r="H126" s="12" t="s">
        <v>391</v>
      </c>
      <c r="I126" s="17">
        <f t="shared" si="8"/>
        <v>34</v>
      </c>
      <c r="J126" s="8">
        <f>LOOKUP(I126,WAVA!$A$5:$CV$6)</f>
        <v>0.9934</v>
      </c>
      <c r="K126" s="18">
        <f t="shared" si="9"/>
        <v>0.027398983796296295</v>
      </c>
      <c r="L126" s="55" t="s">
        <v>467</v>
      </c>
    </row>
    <row r="127" spans="1:12" ht="17.25" customHeight="1">
      <c r="A127" s="8">
        <v>2</v>
      </c>
      <c r="B127" s="8">
        <v>80</v>
      </c>
      <c r="C127" s="9">
        <v>95</v>
      </c>
      <c r="D127" s="8" t="s">
        <v>415</v>
      </c>
      <c r="E127" s="8" t="s">
        <v>416</v>
      </c>
      <c r="F127" s="13" t="s">
        <v>211</v>
      </c>
      <c r="G127" s="8" t="s">
        <v>79</v>
      </c>
      <c r="H127" s="12" t="s">
        <v>417</v>
      </c>
      <c r="I127" s="17">
        <f t="shared" si="8"/>
        <v>41</v>
      </c>
      <c r="J127" s="8">
        <f>LOOKUP(I127,WAVA!$A$5:$CV$6)</f>
        <v>0.9617</v>
      </c>
      <c r="K127" s="18">
        <f t="shared" si="9"/>
        <v>0.027437390046296296</v>
      </c>
      <c r="L127" s="55" t="s">
        <v>468</v>
      </c>
    </row>
    <row r="128" spans="1:12" ht="17.25" customHeight="1">
      <c r="A128" s="8">
        <v>7</v>
      </c>
      <c r="B128" s="8">
        <v>71</v>
      </c>
      <c r="C128" s="9">
        <v>15</v>
      </c>
      <c r="D128" s="8" t="s">
        <v>392</v>
      </c>
      <c r="E128" s="8" t="s">
        <v>393</v>
      </c>
      <c r="F128" s="10" t="s">
        <v>42</v>
      </c>
      <c r="G128" s="8" t="s">
        <v>23</v>
      </c>
      <c r="H128" s="12" t="s">
        <v>394</v>
      </c>
      <c r="I128" s="17">
        <f t="shared" si="8"/>
        <v>18</v>
      </c>
      <c r="J128" s="8">
        <f>LOOKUP(I128,WAVA!$A$5:$CV$6)</f>
        <v>0.9893</v>
      </c>
      <c r="K128" s="18">
        <f t="shared" si="9"/>
        <v>0.027537806712962964</v>
      </c>
      <c r="L128" s="55" t="s">
        <v>469</v>
      </c>
    </row>
    <row r="129" spans="1:12" s="1" customFormat="1" ht="16.5" customHeight="1">
      <c r="A129" s="7">
        <v>4</v>
      </c>
      <c r="B129" s="8">
        <v>84</v>
      </c>
      <c r="C129" s="9">
        <v>137</v>
      </c>
      <c r="D129" s="8" t="s">
        <v>232</v>
      </c>
      <c r="E129" s="8" t="s">
        <v>233</v>
      </c>
      <c r="F129" s="10" t="s">
        <v>204</v>
      </c>
      <c r="G129" s="8" t="s">
        <v>197</v>
      </c>
      <c r="H129" s="12" t="s">
        <v>234</v>
      </c>
      <c r="I129" s="17">
        <f t="shared" si="8"/>
        <v>42</v>
      </c>
      <c r="J129" s="8">
        <f>LOOKUP(I129,WAVA!$A$5:$CV$6)</f>
        <v>0.9551</v>
      </c>
      <c r="K129" s="18">
        <f t="shared" si="9"/>
        <v>0.02756966898148148</v>
      </c>
      <c r="L129" s="55" t="s">
        <v>470</v>
      </c>
    </row>
    <row r="130" spans="1:12" ht="17.25" customHeight="1">
      <c r="A130" s="8">
        <v>4</v>
      </c>
      <c r="B130" s="8">
        <v>113</v>
      </c>
      <c r="C130" s="9">
        <v>36</v>
      </c>
      <c r="D130" s="8" t="s">
        <v>420</v>
      </c>
      <c r="E130" s="8" t="s">
        <v>421</v>
      </c>
      <c r="F130" s="13" t="s">
        <v>422</v>
      </c>
      <c r="G130" s="8" t="s">
        <v>577</v>
      </c>
      <c r="H130" s="12" t="s">
        <v>423</v>
      </c>
      <c r="I130" s="17">
        <f t="shared" si="8"/>
        <v>46</v>
      </c>
      <c r="J130" s="8">
        <f>LOOKUP(I130,WAVA!$A$5:$CV$6)</f>
        <v>0.9232</v>
      </c>
      <c r="K130" s="18">
        <f t="shared" si="9"/>
        <v>0.029245351851851856</v>
      </c>
      <c r="L130" s="55" t="s">
        <v>471</v>
      </c>
    </row>
    <row r="131" spans="1:12" ht="17.25" customHeight="1">
      <c r="A131" s="8">
        <v>9</v>
      </c>
      <c r="B131" s="8">
        <v>94</v>
      </c>
      <c r="C131" s="9">
        <v>111</v>
      </c>
      <c r="D131" s="8" t="s">
        <v>397</v>
      </c>
      <c r="E131" s="8" t="s">
        <v>398</v>
      </c>
      <c r="F131" s="10" t="s">
        <v>37</v>
      </c>
      <c r="G131" s="8" t="s">
        <v>399</v>
      </c>
      <c r="H131" s="12" t="s">
        <v>400</v>
      </c>
      <c r="I131" s="17">
        <f t="shared" si="8"/>
        <v>36</v>
      </c>
      <c r="J131" s="8">
        <f>LOOKUP(I131,WAVA!$A$5:$CV$6)</f>
        <v>0.987</v>
      </c>
      <c r="K131" s="18">
        <f t="shared" si="9"/>
        <v>0.029518611111111114</v>
      </c>
      <c r="L131" s="55" t="s">
        <v>472</v>
      </c>
    </row>
    <row r="132" spans="1:12" ht="17.25" customHeight="1">
      <c r="A132" s="8">
        <v>8</v>
      </c>
      <c r="B132" s="8">
        <v>93</v>
      </c>
      <c r="C132" s="9">
        <v>18</v>
      </c>
      <c r="D132" s="8" t="s">
        <v>395</v>
      </c>
      <c r="E132" s="8" t="s">
        <v>233</v>
      </c>
      <c r="F132" s="10" t="s">
        <v>18</v>
      </c>
      <c r="G132" s="8" t="s">
        <v>79</v>
      </c>
      <c r="H132" s="12" t="s">
        <v>396</v>
      </c>
      <c r="I132" s="17">
        <f t="shared" si="8"/>
        <v>29</v>
      </c>
      <c r="J132" s="8">
        <f>LOOKUP(I132,WAVA!$A$5:$CV$6)</f>
        <v>1</v>
      </c>
      <c r="K132" s="18">
        <f t="shared" si="9"/>
        <v>0.029872685185185183</v>
      </c>
      <c r="L132" s="55" t="s">
        <v>473</v>
      </c>
    </row>
    <row r="133" spans="1:12" ht="17.25" customHeight="1">
      <c r="A133" s="8">
        <v>10</v>
      </c>
      <c r="B133" s="8">
        <v>99</v>
      </c>
      <c r="C133" s="9">
        <v>60</v>
      </c>
      <c r="D133" s="8" t="s">
        <v>401</v>
      </c>
      <c r="E133" s="8" t="s">
        <v>380</v>
      </c>
      <c r="F133" s="10" t="s">
        <v>111</v>
      </c>
      <c r="G133" s="8" t="s">
        <v>402</v>
      </c>
      <c r="H133" s="12" t="s">
        <v>184</v>
      </c>
      <c r="I133" s="17">
        <f t="shared" si="8"/>
        <v>30</v>
      </c>
      <c r="J133" s="8">
        <f>LOOKUP(I133,WAVA!$A$5:$CV$6)</f>
        <v>0.9997</v>
      </c>
      <c r="K133" s="18">
        <f t="shared" si="9"/>
        <v>0.03047696527777778</v>
      </c>
      <c r="L133" s="55" t="s">
        <v>474</v>
      </c>
    </row>
    <row r="134" spans="1:12" ht="17.25" customHeight="1">
      <c r="A134" s="8">
        <v>11</v>
      </c>
      <c r="B134" s="8">
        <v>114</v>
      </c>
      <c r="C134" s="9">
        <v>110</v>
      </c>
      <c r="D134" s="8" t="s">
        <v>403</v>
      </c>
      <c r="E134" s="8" t="s">
        <v>404</v>
      </c>
      <c r="F134" s="10" t="s">
        <v>78</v>
      </c>
      <c r="G134" s="8" t="s">
        <v>192</v>
      </c>
      <c r="H134" s="12" t="s">
        <v>405</v>
      </c>
      <c r="I134" s="17">
        <f t="shared" si="8"/>
        <v>32</v>
      </c>
      <c r="J134" s="8">
        <f>LOOKUP(I134,WAVA!$A$5:$CV$6)</f>
        <v>0.9976</v>
      </c>
      <c r="K134" s="18">
        <f t="shared" si="9"/>
        <v>0.03176386111111112</v>
      </c>
      <c r="L134" s="55" t="s">
        <v>475</v>
      </c>
    </row>
    <row r="135" spans="1:12" ht="17.25" customHeight="1">
      <c r="A135" s="8">
        <v>12</v>
      </c>
      <c r="B135" s="8">
        <v>117</v>
      </c>
      <c r="C135" s="9">
        <v>138</v>
      </c>
      <c r="D135" s="8" t="s">
        <v>406</v>
      </c>
      <c r="E135" s="8" t="s">
        <v>407</v>
      </c>
      <c r="F135" s="10" t="s">
        <v>27</v>
      </c>
      <c r="H135" s="12" t="s">
        <v>408</v>
      </c>
      <c r="I135" s="17">
        <f t="shared" si="8"/>
        <v>37</v>
      </c>
      <c r="J135" s="8">
        <f>LOOKUP(I135,WAVA!$A$5:$CV$6)</f>
        <v>0.983</v>
      </c>
      <c r="K135" s="18">
        <f t="shared" si="9"/>
        <v>0.032049895833333335</v>
      </c>
      <c r="L135" s="55" t="s">
        <v>476</v>
      </c>
    </row>
    <row r="136" spans="1:12" ht="17.25" customHeight="1">
      <c r="A136" s="8">
        <v>13</v>
      </c>
      <c r="B136" s="8">
        <v>118</v>
      </c>
      <c r="C136" s="9">
        <v>139</v>
      </c>
      <c r="D136" s="8" t="s">
        <v>578</v>
      </c>
      <c r="E136" s="8" t="s">
        <v>409</v>
      </c>
      <c r="F136" s="10" t="s">
        <v>68</v>
      </c>
      <c r="H136" s="12" t="s">
        <v>410</v>
      </c>
      <c r="I136" s="17">
        <f t="shared" si="8"/>
        <v>38</v>
      </c>
      <c r="J136" s="8">
        <f>LOOKUP(I136,WAVA!$A$5:$CV$6)</f>
        <v>0.9785</v>
      </c>
      <c r="K136" s="18">
        <f t="shared" si="9"/>
        <v>0.032503414351851855</v>
      </c>
      <c r="L136" s="55" t="s">
        <v>477</v>
      </c>
    </row>
    <row r="137" spans="1:12" ht="17.25" customHeight="1">
      <c r="A137" s="8">
        <v>5</v>
      </c>
      <c r="B137" s="8">
        <v>122</v>
      </c>
      <c r="C137" s="9">
        <v>61</v>
      </c>
      <c r="D137" s="8" t="s">
        <v>424</v>
      </c>
      <c r="E137" s="8" t="s">
        <v>425</v>
      </c>
      <c r="F137" s="13" t="s">
        <v>211</v>
      </c>
      <c r="H137" s="12" t="s">
        <v>426</v>
      </c>
      <c r="I137" s="17">
        <f t="shared" si="8"/>
        <v>41</v>
      </c>
      <c r="J137" s="8">
        <f>LOOKUP(I137,WAVA!$A$5:$CV$6)</f>
        <v>0.9617</v>
      </c>
      <c r="K137" s="18">
        <f t="shared" si="9"/>
        <v>0.03373741550925926</v>
      </c>
      <c r="L137" s="55" t="s">
        <v>478</v>
      </c>
    </row>
    <row r="138" spans="1:12" ht="17.25" customHeight="1">
      <c r="A138" s="8">
        <v>7</v>
      </c>
      <c r="B138" s="8">
        <v>127</v>
      </c>
      <c r="C138" s="9">
        <v>28</v>
      </c>
      <c r="D138" s="8" t="s">
        <v>430</v>
      </c>
      <c r="E138" s="8" t="s">
        <v>412</v>
      </c>
      <c r="F138" s="13" t="s">
        <v>268</v>
      </c>
      <c r="G138" s="8" t="s">
        <v>281</v>
      </c>
      <c r="H138" s="12" t="s">
        <v>431</v>
      </c>
      <c r="I138" s="17">
        <f t="shared" si="8"/>
        <v>51</v>
      </c>
      <c r="J138" s="8">
        <f>LOOKUP(I138,WAVA!$A$5:$CV$6)</f>
        <v>0.8719</v>
      </c>
      <c r="K138" s="18">
        <f t="shared" si="9"/>
        <v>0.036601635416666674</v>
      </c>
      <c r="L138" s="55" t="s">
        <v>479</v>
      </c>
    </row>
  </sheetData>
  <sheetProtection/>
  <mergeCells count="5">
    <mergeCell ref="A1:L1"/>
    <mergeCell ref="A2:L2"/>
    <mergeCell ref="A3:L3"/>
    <mergeCell ref="A5:H5"/>
    <mergeCell ref="A116:H116"/>
  </mergeCells>
  <printOptions/>
  <pageMargins left="0.7086614173228347" right="0.3937007874015748" top="1.1023622047244095" bottom="0.7480314960629921" header="0.31496062992125984" footer="0.31496062992125984"/>
  <pageSetup horizontalDpi="600" verticalDpi="600" orientation="landscape" paperSize="9" r:id="rId2"/>
  <headerFooter alignWithMargins="0">
    <oddHeader>&amp;C&amp;G</oddHeader>
    <oddFooter>&amp;C&amp;"-,Tučné"Meranie časov a spracovanie výsledkov: ČASOMIERA KRIL, kontakt: casomiera.kril@gmail.com
&amp;K0070C0www.kril.sk&amp;K01+000              tel. kontakt: 0907 229 027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7"/>
  <sheetViews>
    <sheetView tabSelected="1" zoomScale="75" zoomScaleNormal="75" workbookViewId="0" topLeftCell="A1">
      <selection activeCell="A1" sqref="A1:L1"/>
    </sheetView>
  </sheetViews>
  <sheetFormatPr defaultColWidth="9.140625" defaultRowHeight="15"/>
  <cols>
    <col min="1" max="1" width="7.421875" style="57" bestFit="1" customWidth="1"/>
    <col min="2" max="2" width="4.57421875" style="57" bestFit="1" customWidth="1"/>
    <col min="3" max="3" width="6.7109375" style="72" customWidth="1"/>
    <col min="4" max="4" width="13.421875" style="57" customWidth="1"/>
    <col min="5" max="5" width="11.00390625" style="57" customWidth="1"/>
    <col min="6" max="6" width="6.421875" style="73" customWidth="1"/>
    <col min="7" max="7" width="27.7109375" style="57" customWidth="1"/>
    <col min="8" max="8" width="12.8515625" style="72" bestFit="1" customWidth="1"/>
    <col min="9" max="9" width="5.57421875" style="57" customWidth="1"/>
    <col min="10" max="10" width="11.8515625" style="57" customWidth="1"/>
    <col min="11" max="11" width="12.57421875" style="57" bestFit="1" customWidth="1"/>
    <col min="12" max="12" width="9.7109375" style="57" bestFit="1" customWidth="1"/>
    <col min="13" max="13" width="11.00390625" style="57" customWidth="1"/>
    <col min="14" max="16384" width="9.140625" style="57" customWidth="1"/>
  </cols>
  <sheetData>
    <row r="1" spans="1:12" ht="26.2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31.5" customHeight="1">
      <c r="A2" s="104" t="s">
        <v>1009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7.75" customHeight="1">
      <c r="A3" s="106" t="s">
        <v>448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8.75" customHeight="1" thickBo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61" customFormat="1" ht="16.5" customHeight="1" thickBot="1">
      <c r="A5" s="107" t="s">
        <v>581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  <c r="M5" s="60"/>
    </row>
    <row r="6" spans="1:13" s="61" customFormat="1" ht="24" customHeight="1" thickBot="1">
      <c r="A6" s="78" t="s">
        <v>1010</v>
      </c>
      <c r="B6" s="79" t="s">
        <v>1011</v>
      </c>
      <c r="C6" s="79" t="s">
        <v>3</v>
      </c>
      <c r="D6" s="80" t="s">
        <v>4</v>
      </c>
      <c r="E6" s="81" t="s">
        <v>5</v>
      </c>
      <c r="F6" s="79" t="s">
        <v>6</v>
      </c>
      <c r="G6" s="80" t="s">
        <v>7</v>
      </c>
      <c r="H6" s="82" t="s">
        <v>8</v>
      </c>
      <c r="I6" s="83" t="s">
        <v>449</v>
      </c>
      <c r="J6" s="83" t="s">
        <v>452</v>
      </c>
      <c r="K6" s="83" t="s">
        <v>450</v>
      </c>
      <c r="L6" s="85" t="s">
        <v>451</v>
      </c>
      <c r="M6" s="60"/>
    </row>
    <row r="7" spans="1:13" s="61" customFormat="1" ht="15.75" customHeight="1">
      <c r="A7" s="61">
        <v>1</v>
      </c>
      <c r="B7" s="61">
        <v>12</v>
      </c>
      <c r="C7" s="63">
        <v>65</v>
      </c>
      <c r="D7" s="61" t="s">
        <v>263</v>
      </c>
      <c r="E7" s="61" t="s">
        <v>99</v>
      </c>
      <c r="F7" s="64" t="s">
        <v>264</v>
      </c>
      <c r="G7" s="61" t="s">
        <v>265</v>
      </c>
      <c r="H7" s="76">
        <v>0.017361111111111112</v>
      </c>
      <c r="I7" s="66">
        <f aca="true" t="shared" si="0" ref="I7:I70">(2015-F7)</f>
        <v>54</v>
      </c>
      <c r="J7" s="60">
        <f>LOOKUP(I7,'[2]WAVA'!$A$1:$CV$2)</f>
        <v>0.8465</v>
      </c>
      <c r="K7" s="67">
        <f aca="true" t="shared" si="1" ref="K7:K70">(H7*J7)</f>
        <v>0.014696180555555556</v>
      </c>
      <c r="L7" s="68" t="s">
        <v>459</v>
      </c>
      <c r="M7" s="60"/>
    </row>
    <row r="8" spans="1:13" s="61" customFormat="1" ht="15.75" customHeight="1">
      <c r="A8" s="61">
        <v>1</v>
      </c>
      <c r="B8" s="61">
        <v>1</v>
      </c>
      <c r="C8" s="63">
        <v>61</v>
      </c>
      <c r="D8" s="61" t="s">
        <v>582</v>
      </c>
      <c r="E8" s="61" t="s">
        <v>583</v>
      </c>
      <c r="F8" s="64" t="s">
        <v>111</v>
      </c>
      <c r="G8" s="61" t="s">
        <v>584</v>
      </c>
      <c r="H8" s="77" t="s">
        <v>1012</v>
      </c>
      <c r="I8" s="66">
        <f t="shared" si="0"/>
        <v>30</v>
      </c>
      <c r="J8" s="60">
        <f>LOOKUP(I8,'[2]WAVA'!$A$1:$CV$2)</f>
        <v>0.9975</v>
      </c>
      <c r="K8" s="67">
        <f t="shared" si="1"/>
        <v>0.015101041666666667</v>
      </c>
      <c r="L8" s="68" t="s">
        <v>460</v>
      </c>
      <c r="M8" s="60"/>
    </row>
    <row r="9" spans="1:13" s="61" customFormat="1" ht="15.75" customHeight="1">
      <c r="A9" s="61">
        <v>3</v>
      </c>
      <c r="B9" s="61">
        <v>3</v>
      </c>
      <c r="C9" s="63">
        <v>40</v>
      </c>
      <c r="D9" s="61" t="s">
        <v>585</v>
      </c>
      <c r="E9" s="61" t="s">
        <v>310</v>
      </c>
      <c r="F9" s="64" t="s">
        <v>586</v>
      </c>
      <c r="G9" s="61" t="s">
        <v>19</v>
      </c>
      <c r="H9" s="76">
        <v>0.015578703703703704</v>
      </c>
      <c r="I9" s="66">
        <f t="shared" si="0"/>
        <v>20</v>
      </c>
      <c r="J9" s="60">
        <f>LOOKUP(I9,'[2]WAVA'!$A$1:$CV$2)</f>
        <v>0.9893</v>
      </c>
      <c r="K9" s="67">
        <f t="shared" si="1"/>
        <v>0.015412011574074075</v>
      </c>
      <c r="L9" s="68" t="s">
        <v>461</v>
      </c>
      <c r="M9" s="60"/>
    </row>
    <row r="10" spans="1:13" s="61" customFormat="1" ht="15.75" customHeight="1">
      <c r="A10" s="61">
        <v>2</v>
      </c>
      <c r="B10" s="61">
        <v>2</v>
      </c>
      <c r="C10" s="63">
        <v>119</v>
      </c>
      <c r="D10" s="61" t="s">
        <v>16</v>
      </c>
      <c r="E10" s="61" t="s">
        <v>17</v>
      </c>
      <c r="F10" s="64" t="s">
        <v>18</v>
      </c>
      <c r="G10" s="61" t="s">
        <v>19</v>
      </c>
      <c r="H10" s="76">
        <v>0.01554398148148148</v>
      </c>
      <c r="I10" s="66">
        <f t="shared" si="0"/>
        <v>29</v>
      </c>
      <c r="J10" s="60">
        <f>LOOKUP(I10,'[2]WAVA'!$A$1:$CV$2)</f>
        <v>0.9991</v>
      </c>
      <c r="K10" s="67">
        <f t="shared" si="1"/>
        <v>0.015529991898148146</v>
      </c>
      <c r="L10" s="68" t="s">
        <v>462</v>
      </c>
      <c r="M10" s="60"/>
    </row>
    <row r="11" spans="1:13" s="61" customFormat="1" ht="15.75" customHeight="1">
      <c r="A11" s="61">
        <v>4</v>
      </c>
      <c r="B11" s="61">
        <v>4</v>
      </c>
      <c r="C11" s="63">
        <v>122</v>
      </c>
      <c r="D11" s="61" t="s">
        <v>21</v>
      </c>
      <c r="E11" s="61" t="s">
        <v>128</v>
      </c>
      <c r="F11" s="64" t="s">
        <v>18</v>
      </c>
      <c r="G11" s="61" t="s">
        <v>19</v>
      </c>
      <c r="H11" s="76">
        <v>0.015752314814814813</v>
      </c>
      <c r="I11" s="66">
        <f t="shared" si="0"/>
        <v>29</v>
      </c>
      <c r="J11" s="60">
        <f>LOOKUP(I11,'[2]WAVA'!$A$1:$CV$2)</f>
        <v>0.9991</v>
      </c>
      <c r="K11" s="67">
        <f t="shared" si="1"/>
        <v>0.01573813773148148</v>
      </c>
      <c r="L11" s="68" t="s">
        <v>463</v>
      </c>
      <c r="M11" s="60"/>
    </row>
    <row r="12" spans="1:13" s="61" customFormat="1" ht="15.75" customHeight="1">
      <c r="A12" s="61">
        <v>2</v>
      </c>
      <c r="B12" s="61">
        <v>25</v>
      </c>
      <c r="C12" s="63">
        <v>72</v>
      </c>
      <c r="D12" s="61" t="s">
        <v>717</v>
      </c>
      <c r="E12" s="61" t="s">
        <v>218</v>
      </c>
      <c r="F12" s="64" t="s">
        <v>290</v>
      </c>
      <c r="G12" s="61" t="s">
        <v>718</v>
      </c>
      <c r="H12" s="76">
        <v>0.018425925925925925</v>
      </c>
      <c r="I12" s="66">
        <f t="shared" si="0"/>
        <v>50</v>
      </c>
      <c r="J12" s="60">
        <f>LOOKUP(I12,'[2]WAVA'!$A$1:$CV$2)</f>
        <v>0.8747</v>
      </c>
      <c r="K12" s="67">
        <f t="shared" si="1"/>
        <v>0.016117157407407406</v>
      </c>
      <c r="L12" s="68" t="s">
        <v>464</v>
      </c>
      <c r="M12" s="60"/>
    </row>
    <row r="13" spans="1:13" s="61" customFormat="1" ht="15.75" customHeight="1">
      <c r="A13" s="61">
        <v>1</v>
      </c>
      <c r="B13" s="61">
        <v>9</v>
      </c>
      <c r="C13" s="63">
        <v>202</v>
      </c>
      <c r="D13" s="61" t="s">
        <v>199</v>
      </c>
      <c r="E13" s="61" t="s">
        <v>200</v>
      </c>
      <c r="F13" s="64" t="s">
        <v>191</v>
      </c>
      <c r="G13" s="61" t="s">
        <v>201</v>
      </c>
      <c r="H13" s="76">
        <v>0.017083333333333336</v>
      </c>
      <c r="I13" s="66">
        <f t="shared" si="0"/>
        <v>40</v>
      </c>
      <c r="J13" s="60">
        <f>LOOKUP(I13,'[2]WAVA'!$A$1:$CV$2)</f>
        <v>0.9451</v>
      </c>
      <c r="K13" s="67">
        <f t="shared" si="1"/>
        <v>0.016145458333333338</v>
      </c>
      <c r="L13" s="68" t="s">
        <v>465</v>
      </c>
      <c r="M13" s="60"/>
    </row>
    <row r="14" spans="1:13" s="61" customFormat="1" ht="15.75" customHeight="1">
      <c r="A14" s="61">
        <v>5</v>
      </c>
      <c r="B14" s="61">
        <v>5</v>
      </c>
      <c r="C14" s="63">
        <v>160</v>
      </c>
      <c r="D14" s="61" t="s">
        <v>587</v>
      </c>
      <c r="E14" s="61" t="s">
        <v>136</v>
      </c>
      <c r="F14" s="64" t="s">
        <v>13</v>
      </c>
      <c r="G14" s="61" t="s">
        <v>588</v>
      </c>
      <c r="H14" s="76">
        <v>0.016435185185185188</v>
      </c>
      <c r="I14" s="66">
        <f t="shared" si="0"/>
        <v>34</v>
      </c>
      <c r="J14" s="60">
        <f>LOOKUP(I14,'[2]WAVA'!$A$1:$CV$2)</f>
        <v>0.984</v>
      </c>
      <c r="K14" s="67">
        <f t="shared" si="1"/>
        <v>0.016172222222222223</v>
      </c>
      <c r="L14" s="68" t="s">
        <v>466</v>
      </c>
      <c r="M14" s="60"/>
    </row>
    <row r="15" spans="1:13" s="61" customFormat="1" ht="15.75" customHeight="1">
      <c r="A15" s="61">
        <v>9</v>
      </c>
      <c r="B15" s="61">
        <v>10</v>
      </c>
      <c r="C15" s="63">
        <v>234</v>
      </c>
      <c r="D15" s="61" t="s">
        <v>593</v>
      </c>
      <c r="E15" s="61" t="s">
        <v>594</v>
      </c>
      <c r="F15" s="64" t="s">
        <v>163</v>
      </c>
      <c r="G15" s="61" t="s">
        <v>19</v>
      </c>
      <c r="H15" s="76">
        <v>0.01721064814814815</v>
      </c>
      <c r="I15" s="66">
        <f t="shared" si="0"/>
        <v>17</v>
      </c>
      <c r="J15" s="60">
        <f>LOOKUP(I15,'[2]WAVA'!$A$1:$CV$2)</f>
        <v>0.955</v>
      </c>
      <c r="K15" s="67">
        <f t="shared" si="1"/>
        <v>0.01643616898148148</v>
      </c>
      <c r="L15" s="68" t="s">
        <v>467</v>
      </c>
      <c r="M15" s="60"/>
    </row>
    <row r="16" spans="1:13" s="61" customFormat="1" ht="15.75" customHeight="1">
      <c r="A16" s="61">
        <v>28</v>
      </c>
      <c r="B16" s="61">
        <v>40</v>
      </c>
      <c r="C16" s="63">
        <v>216</v>
      </c>
      <c r="D16" s="61" t="s">
        <v>230</v>
      </c>
      <c r="E16" s="61" t="s">
        <v>17</v>
      </c>
      <c r="F16" s="64" t="s">
        <v>436</v>
      </c>
      <c r="G16" s="61" t="s">
        <v>19</v>
      </c>
      <c r="H16" s="76">
        <v>0.019085648148148147</v>
      </c>
      <c r="I16" s="66">
        <f t="shared" si="0"/>
        <v>12</v>
      </c>
      <c r="J16" s="60">
        <f>LOOKUP(I16,'[2]WAVA'!$A$1:$CV$2)</f>
        <v>0.8675</v>
      </c>
      <c r="K16" s="67">
        <f t="shared" si="1"/>
        <v>0.016556799768518517</v>
      </c>
      <c r="L16" s="68" t="s">
        <v>468</v>
      </c>
      <c r="M16" s="60"/>
    </row>
    <row r="17" spans="1:13" s="61" customFormat="1" ht="15.75" customHeight="1">
      <c r="A17" s="61">
        <v>10</v>
      </c>
      <c r="B17" s="61">
        <v>11</v>
      </c>
      <c r="C17" s="63">
        <v>49</v>
      </c>
      <c r="D17" s="61" t="s">
        <v>40</v>
      </c>
      <c r="E17" s="61" t="s">
        <v>41</v>
      </c>
      <c r="F17" s="64" t="s">
        <v>42</v>
      </c>
      <c r="G17" s="61" t="s">
        <v>43</v>
      </c>
      <c r="H17" s="76">
        <v>0.017233796296296296</v>
      </c>
      <c r="I17" s="66">
        <f t="shared" si="0"/>
        <v>18</v>
      </c>
      <c r="J17" s="60">
        <f>LOOKUP(I17,'[2]WAVA'!$A$1:$CV$2)</f>
        <v>0.967</v>
      </c>
      <c r="K17" s="67">
        <f t="shared" si="1"/>
        <v>0.01666508101851852</v>
      </c>
      <c r="L17" s="68" t="s">
        <v>469</v>
      </c>
      <c r="M17" s="60"/>
    </row>
    <row r="18" spans="1:13" s="61" customFormat="1" ht="15.75" customHeight="1">
      <c r="A18" s="61">
        <v>3</v>
      </c>
      <c r="B18" s="61">
        <v>39</v>
      </c>
      <c r="C18" s="63">
        <v>159</v>
      </c>
      <c r="D18" s="61" t="s">
        <v>347</v>
      </c>
      <c r="E18" s="61" t="s">
        <v>239</v>
      </c>
      <c r="F18" s="64" t="s">
        <v>290</v>
      </c>
      <c r="G18" s="61" t="s">
        <v>48</v>
      </c>
      <c r="H18" s="76">
        <v>0.019074074074074073</v>
      </c>
      <c r="I18" s="66">
        <f t="shared" si="0"/>
        <v>50</v>
      </c>
      <c r="J18" s="60">
        <f>LOOKUP(I18,'[2]WAVA'!$A$1:$CV$2)</f>
        <v>0.8747</v>
      </c>
      <c r="K18" s="67">
        <f t="shared" si="1"/>
        <v>0.016684092592592594</v>
      </c>
      <c r="L18" s="68" t="s">
        <v>470</v>
      </c>
      <c r="M18" s="60"/>
    </row>
    <row r="19" spans="1:13" s="61" customFormat="1" ht="15.75" customHeight="1">
      <c r="A19" s="61">
        <v>8</v>
      </c>
      <c r="B19" s="61">
        <v>8</v>
      </c>
      <c r="C19" s="63">
        <v>9</v>
      </c>
      <c r="D19" s="61" t="s">
        <v>30</v>
      </c>
      <c r="E19" s="61" t="s">
        <v>31</v>
      </c>
      <c r="F19" s="64" t="s">
        <v>32</v>
      </c>
      <c r="G19" s="61" t="s">
        <v>33</v>
      </c>
      <c r="H19" s="76">
        <v>0.017037037037037038</v>
      </c>
      <c r="I19" s="66">
        <f t="shared" si="0"/>
        <v>31</v>
      </c>
      <c r="J19" s="60">
        <f>LOOKUP(I19,'[2]WAVA'!$A$1:$CV$2)</f>
        <v>0.9952</v>
      </c>
      <c r="K19" s="67">
        <f t="shared" si="1"/>
        <v>0.01695525925925926</v>
      </c>
      <c r="L19" s="68" t="s">
        <v>471</v>
      </c>
      <c r="M19" s="60"/>
    </row>
    <row r="20" spans="1:13" s="61" customFormat="1" ht="15.75" customHeight="1">
      <c r="A20" s="61">
        <v>7</v>
      </c>
      <c r="B20" s="61">
        <v>7</v>
      </c>
      <c r="C20" s="63">
        <v>137</v>
      </c>
      <c r="D20" s="61" t="s">
        <v>592</v>
      </c>
      <c r="E20" s="61" t="s">
        <v>36</v>
      </c>
      <c r="F20" s="64" t="s">
        <v>47</v>
      </c>
      <c r="G20" s="61" t="s">
        <v>19</v>
      </c>
      <c r="H20" s="76">
        <v>0.017002314814814814</v>
      </c>
      <c r="I20" s="66">
        <f t="shared" si="0"/>
        <v>22</v>
      </c>
      <c r="J20" s="60">
        <f>LOOKUP(I20,'[2]WAVA'!$A$1:$CV$2)</f>
        <v>0.9996</v>
      </c>
      <c r="K20" s="67">
        <f t="shared" si="1"/>
        <v>0.01699551388888889</v>
      </c>
      <c r="L20" s="68" t="s">
        <v>472</v>
      </c>
      <c r="M20" s="60"/>
    </row>
    <row r="21" spans="1:13" s="61" customFormat="1" ht="15.75" customHeight="1">
      <c r="A21" s="61">
        <v>6</v>
      </c>
      <c r="B21" s="61">
        <v>6</v>
      </c>
      <c r="C21" s="63">
        <v>62</v>
      </c>
      <c r="D21" s="61" t="s">
        <v>589</v>
      </c>
      <c r="E21" s="61" t="s">
        <v>590</v>
      </c>
      <c r="F21" s="64" t="s">
        <v>150</v>
      </c>
      <c r="G21" s="61" t="s">
        <v>591</v>
      </c>
      <c r="H21" s="76">
        <v>0.017002314814814814</v>
      </c>
      <c r="I21" s="66">
        <f t="shared" si="0"/>
        <v>25</v>
      </c>
      <c r="J21" s="60">
        <f>LOOKUP(I21,'[2]WAVA'!$A$1:$CV$2)</f>
        <v>1</v>
      </c>
      <c r="K21" s="67">
        <f t="shared" si="1"/>
        <v>0.017002314814814814</v>
      </c>
      <c r="L21" s="68" t="s">
        <v>473</v>
      </c>
      <c r="M21" s="60"/>
    </row>
    <row r="22" spans="1:13" s="61" customFormat="1" ht="15.75" customHeight="1">
      <c r="A22" s="61">
        <v>6</v>
      </c>
      <c r="B22" s="61">
        <v>36</v>
      </c>
      <c r="C22" s="63">
        <v>208</v>
      </c>
      <c r="D22" s="61" t="s">
        <v>692</v>
      </c>
      <c r="E22" s="61" t="s">
        <v>26</v>
      </c>
      <c r="F22" s="64" t="s">
        <v>693</v>
      </c>
      <c r="G22" s="61" t="s">
        <v>694</v>
      </c>
      <c r="H22" s="76">
        <v>0.01900462962962963</v>
      </c>
      <c r="I22" s="66">
        <f t="shared" si="0"/>
        <v>47</v>
      </c>
      <c r="J22" s="60">
        <f>LOOKUP(I22,'[2]WAVA'!$A$1:$CV$2)</f>
        <v>0.8958</v>
      </c>
      <c r="K22" s="67">
        <f t="shared" si="1"/>
        <v>0.017024347222222225</v>
      </c>
      <c r="L22" s="68" t="s">
        <v>474</v>
      </c>
      <c r="M22" s="60"/>
    </row>
    <row r="23" spans="1:13" s="61" customFormat="1" ht="15.75" customHeight="1">
      <c r="A23" s="61">
        <v>11</v>
      </c>
      <c r="B23" s="61">
        <v>14</v>
      </c>
      <c r="C23" s="63">
        <v>71</v>
      </c>
      <c r="D23" s="61" t="s">
        <v>35</v>
      </c>
      <c r="E23" s="61" t="s">
        <v>36</v>
      </c>
      <c r="F23" s="64" t="s">
        <v>37</v>
      </c>
      <c r="G23" s="61" t="s">
        <v>38</v>
      </c>
      <c r="H23" s="76">
        <v>0.01758101851851852</v>
      </c>
      <c r="I23" s="66">
        <f t="shared" si="0"/>
        <v>36</v>
      </c>
      <c r="J23" s="60">
        <f>LOOKUP(I23,'[2]WAVA'!$A$1:$CV$2)</f>
        <v>0.9729</v>
      </c>
      <c r="K23" s="67">
        <f t="shared" si="1"/>
        <v>0.017104572916666668</v>
      </c>
      <c r="L23" s="68" t="s">
        <v>475</v>
      </c>
      <c r="M23" s="60"/>
    </row>
    <row r="24" spans="1:13" s="61" customFormat="1" ht="15.75" customHeight="1">
      <c r="A24" s="61">
        <v>4</v>
      </c>
      <c r="B24" s="61">
        <v>51</v>
      </c>
      <c r="C24" s="63">
        <v>189</v>
      </c>
      <c r="D24" s="61" t="s">
        <v>719</v>
      </c>
      <c r="E24" s="61" t="s">
        <v>63</v>
      </c>
      <c r="F24" s="64" t="s">
        <v>290</v>
      </c>
      <c r="G24" s="61" t="s">
        <v>277</v>
      </c>
      <c r="H24" s="76">
        <v>0.019571759259259257</v>
      </c>
      <c r="I24" s="66">
        <f t="shared" si="0"/>
        <v>50</v>
      </c>
      <c r="J24" s="60">
        <f>LOOKUP(I24,'[2]WAVA'!$A$1:$CV$2)</f>
        <v>0.8747</v>
      </c>
      <c r="K24" s="67">
        <f t="shared" si="1"/>
        <v>0.017119417824074074</v>
      </c>
      <c r="L24" s="68" t="s">
        <v>476</v>
      </c>
      <c r="M24" s="60"/>
    </row>
    <row r="25" spans="1:13" s="61" customFormat="1" ht="15.75" customHeight="1">
      <c r="A25" s="61">
        <v>5</v>
      </c>
      <c r="B25" s="61">
        <v>52</v>
      </c>
      <c r="C25" s="63">
        <v>188</v>
      </c>
      <c r="D25" s="61" t="s">
        <v>288</v>
      </c>
      <c r="E25" s="61" t="s">
        <v>289</v>
      </c>
      <c r="F25" s="64" t="s">
        <v>290</v>
      </c>
      <c r="G25" s="61" t="s">
        <v>226</v>
      </c>
      <c r="H25" s="76">
        <v>0.019594907407407405</v>
      </c>
      <c r="I25" s="66">
        <f t="shared" si="0"/>
        <v>50</v>
      </c>
      <c r="J25" s="60">
        <f>LOOKUP(I25,'[2]WAVA'!$A$1:$CV$2)</f>
        <v>0.8747</v>
      </c>
      <c r="K25" s="67">
        <f t="shared" si="1"/>
        <v>0.017139665509259258</v>
      </c>
      <c r="L25" s="68" t="s">
        <v>477</v>
      </c>
      <c r="M25" s="60"/>
    </row>
    <row r="26" spans="1:13" s="61" customFormat="1" ht="15.75" customHeight="1">
      <c r="A26" s="61">
        <v>2</v>
      </c>
      <c r="B26" s="61">
        <v>27</v>
      </c>
      <c r="C26" s="63">
        <v>108</v>
      </c>
      <c r="D26" s="61" t="s">
        <v>203</v>
      </c>
      <c r="E26" s="61" t="s">
        <v>51</v>
      </c>
      <c r="F26" s="64" t="s">
        <v>204</v>
      </c>
      <c r="G26" s="61" t="s">
        <v>205</v>
      </c>
      <c r="H26" s="76">
        <v>0.01849537037037037</v>
      </c>
      <c r="I26" s="66">
        <f t="shared" si="0"/>
        <v>42</v>
      </c>
      <c r="J26" s="60">
        <f>LOOKUP(I26,'[2]WAVA'!$A$1:$CV$2)</f>
        <v>0.931</v>
      </c>
      <c r="K26" s="67">
        <f t="shared" si="1"/>
        <v>0.017219189814814816</v>
      </c>
      <c r="L26" s="68" t="s">
        <v>478</v>
      </c>
      <c r="M26" s="60"/>
    </row>
    <row r="27" spans="1:13" s="61" customFormat="1" ht="15.75" customHeight="1">
      <c r="A27" s="61">
        <v>5</v>
      </c>
      <c r="B27" s="61">
        <v>35</v>
      </c>
      <c r="C27" s="63">
        <v>199</v>
      </c>
      <c r="D27" s="61" t="s">
        <v>217</v>
      </c>
      <c r="E27" s="61" t="s">
        <v>218</v>
      </c>
      <c r="F27" s="64" t="s">
        <v>208</v>
      </c>
      <c r="G27" s="61" t="s">
        <v>691</v>
      </c>
      <c r="H27" s="76">
        <v>0.018958333333333334</v>
      </c>
      <c r="I27" s="66">
        <f t="shared" si="0"/>
        <v>45</v>
      </c>
      <c r="J27" s="60">
        <f>LOOKUP(I27,'[2]WAVA'!$A$1:$CV$2)</f>
        <v>0.9099</v>
      </c>
      <c r="K27" s="67">
        <f t="shared" si="1"/>
        <v>0.0172501875</v>
      </c>
      <c r="L27" s="68" t="s">
        <v>479</v>
      </c>
      <c r="M27" s="60"/>
    </row>
    <row r="28" spans="1:13" s="61" customFormat="1" ht="15.75" customHeight="1">
      <c r="A28" s="61">
        <v>16</v>
      </c>
      <c r="B28" s="61">
        <v>19</v>
      </c>
      <c r="C28" s="63">
        <v>120</v>
      </c>
      <c r="D28" s="61" t="s">
        <v>66</v>
      </c>
      <c r="E28" s="61" t="s">
        <v>67</v>
      </c>
      <c r="F28" s="64" t="s">
        <v>68</v>
      </c>
      <c r="G28" s="61" t="s">
        <v>192</v>
      </c>
      <c r="H28" s="76">
        <v>0.017997685185185186</v>
      </c>
      <c r="I28" s="66">
        <f t="shared" si="0"/>
        <v>38</v>
      </c>
      <c r="J28" s="60">
        <f>LOOKUP(I28,'[2]WAVA'!$A$1:$CV$2)</f>
        <v>0.9592</v>
      </c>
      <c r="K28" s="67">
        <f t="shared" si="1"/>
        <v>0.017263379629629632</v>
      </c>
      <c r="L28" s="68" t="s">
        <v>480</v>
      </c>
      <c r="M28" s="60"/>
    </row>
    <row r="29" spans="1:13" s="61" customFormat="1" ht="15.75" customHeight="1">
      <c r="A29" s="61">
        <v>7</v>
      </c>
      <c r="B29" s="61">
        <v>37</v>
      </c>
      <c r="C29" s="63">
        <v>151</v>
      </c>
      <c r="D29" s="61" t="s">
        <v>207</v>
      </c>
      <c r="E29" s="61" t="s">
        <v>82</v>
      </c>
      <c r="F29" s="64" t="s">
        <v>208</v>
      </c>
      <c r="G29" s="61" t="s">
        <v>33</v>
      </c>
      <c r="H29" s="76">
        <v>0.01900462962962963</v>
      </c>
      <c r="I29" s="66">
        <f t="shared" si="0"/>
        <v>45</v>
      </c>
      <c r="J29" s="60">
        <f>LOOKUP(I29,'[2]WAVA'!$A$1:$CV$2)</f>
        <v>0.9099</v>
      </c>
      <c r="K29" s="67">
        <f t="shared" si="1"/>
        <v>0.017292312500000004</v>
      </c>
      <c r="L29" s="68" t="s">
        <v>481</v>
      </c>
      <c r="M29" s="60"/>
    </row>
    <row r="30" spans="1:13" s="61" customFormat="1" ht="15.75" customHeight="1">
      <c r="A30" s="61">
        <v>7</v>
      </c>
      <c r="B30" s="61">
        <v>64</v>
      </c>
      <c r="C30" s="63">
        <v>141</v>
      </c>
      <c r="D30" s="61" t="s">
        <v>292</v>
      </c>
      <c r="E30" s="61" t="s">
        <v>90</v>
      </c>
      <c r="F30" s="64" t="s">
        <v>293</v>
      </c>
      <c r="G30" s="61" t="s">
        <v>294</v>
      </c>
      <c r="H30" s="76">
        <v>0.020601851851851854</v>
      </c>
      <c r="I30" s="66">
        <f t="shared" si="0"/>
        <v>55</v>
      </c>
      <c r="J30" s="60">
        <f>LOOKUP(I30,'[2]WAVA'!$A$1:$CV$2)</f>
        <v>0.8395</v>
      </c>
      <c r="K30" s="67">
        <f t="shared" si="1"/>
        <v>0.017295254629629633</v>
      </c>
      <c r="L30" s="68" t="s">
        <v>482</v>
      </c>
      <c r="M30" s="60"/>
    </row>
    <row r="31" spans="1:13" s="61" customFormat="1" ht="15.75" customHeight="1">
      <c r="A31" s="61">
        <v>6</v>
      </c>
      <c r="B31" s="61">
        <v>188</v>
      </c>
      <c r="C31" s="63">
        <v>132</v>
      </c>
      <c r="D31" s="61" t="s">
        <v>719</v>
      </c>
      <c r="E31" s="61" t="s">
        <v>136</v>
      </c>
      <c r="F31" s="64" t="s">
        <v>727</v>
      </c>
      <c r="G31" s="61" t="s">
        <v>364</v>
      </c>
      <c r="H31" s="76">
        <v>0.025925925925925925</v>
      </c>
      <c r="I31" s="66">
        <f t="shared" si="0"/>
        <v>76</v>
      </c>
      <c r="J31" s="60">
        <f>LOOKUP(I31,'[2]WAVA'!$A$1:$CV$2)</f>
        <v>0.6687</v>
      </c>
      <c r="K31" s="67">
        <f t="shared" si="1"/>
        <v>0.017336666666666667</v>
      </c>
      <c r="L31" s="68" t="s">
        <v>483</v>
      </c>
      <c r="M31" s="60"/>
    </row>
    <row r="32" spans="1:13" s="61" customFormat="1" ht="15.75" customHeight="1">
      <c r="A32" s="61">
        <v>4</v>
      </c>
      <c r="B32" s="61">
        <v>30</v>
      </c>
      <c r="C32" s="63">
        <v>74</v>
      </c>
      <c r="D32" s="61" t="s">
        <v>689</v>
      </c>
      <c r="E32" s="61" t="s">
        <v>271</v>
      </c>
      <c r="F32" s="64" t="s">
        <v>196</v>
      </c>
      <c r="G32" s="61" t="s">
        <v>690</v>
      </c>
      <c r="H32" s="76">
        <v>0.01884259259259259</v>
      </c>
      <c r="I32" s="66">
        <f t="shared" si="0"/>
        <v>43</v>
      </c>
      <c r="J32" s="60">
        <f>LOOKUP(I32,'[2]WAVA'!$A$1:$CV$2)</f>
        <v>0.924</v>
      </c>
      <c r="K32" s="67">
        <f t="shared" si="1"/>
        <v>0.017410555555555554</v>
      </c>
      <c r="L32" s="68" t="s">
        <v>484</v>
      </c>
      <c r="M32" s="60"/>
    </row>
    <row r="33" spans="1:13" s="61" customFormat="1" ht="15.75" customHeight="1">
      <c r="A33" s="61">
        <v>3</v>
      </c>
      <c r="B33" s="61">
        <v>29</v>
      </c>
      <c r="C33" s="63">
        <v>158</v>
      </c>
      <c r="D33" s="61" t="s">
        <v>210</v>
      </c>
      <c r="E33" s="61" t="s">
        <v>195</v>
      </c>
      <c r="F33" s="64" t="s">
        <v>211</v>
      </c>
      <c r="G33" s="61" t="s">
        <v>48</v>
      </c>
      <c r="H33" s="76">
        <v>0.01857638888888889</v>
      </c>
      <c r="I33" s="66">
        <f t="shared" si="0"/>
        <v>41</v>
      </c>
      <c r="J33" s="60">
        <f>LOOKUP(I33,'[2]WAVA'!$A$1:$CV$2)</f>
        <v>0.938</v>
      </c>
      <c r="K33" s="67">
        <f t="shared" si="1"/>
        <v>0.017424652777777775</v>
      </c>
      <c r="L33" s="68" t="s">
        <v>485</v>
      </c>
      <c r="M33" s="60"/>
    </row>
    <row r="34" spans="1:13" s="61" customFormat="1" ht="15.75" customHeight="1">
      <c r="A34" s="61">
        <v>5</v>
      </c>
      <c r="B34" s="61">
        <v>164</v>
      </c>
      <c r="C34" s="63">
        <v>232</v>
      </c>
      <c r="D34" s="61" t="s">
        <v>347</v>
      </c>
      <c r="E34" s="61" t="s">
        <v>99</v>
      </c>
      <c r="F34" s="64" t="s">
        <v>52</v>
      </c>
      <c r="G34" s="61" t="s">
        <v>349</v>
      </c>
      <c r="H34" s="76">
        <v>0.024201388888888887</v>
      </c>
      <c r="I34" s="66">
        <f t="shared" si="0"/>
        <v>71</v>
      </c>
      <c r="J34" s="60">
        <f>LOOKUP(I34,'[2]WAVA'!$A$1:$CV$2)</f>
        <v>0.723</v>
      </c>
      <c r="K34" s="67">
        <f t="shared" si="1"/>
        <v>0.017497604166666663</v>
      </c>
      <c r="L34" s="68" t="s">
        <v>486</v>
      </c>
      <c r="M34" s="60"/>
    </row>
    <row r="35" spans="1:13" s="61" customFormat="1" ht="15.75" customHeight="1">
      <c r="A35" s="61">
        <v>6</v>
      </c>
      <c r="B35" s="61">
        <v>60</v>
      </c>
      <c r="C35" s="63">
        <v>46</v>
      </c>
      <c r="D35" s="61" t="s">
        <v>279</v>
      </c>
      <c r="E35" s="61" t="s">
        <v>280</v>
      </c>
      <c r="F35" s="64" t="s">
        <v>268</v>
      </c>
      <c r="G35" s="61" t="s">
        <v>281</v>
      </c>
      <c r="H35" s="76">
        <v>0.020208333333333335</v>
      </c>
      <c r="I35" s="66">
        <f t="shared" si="0"/>
        <v>51</v>
      </c>
      <c r="J35" s="60">
        <f>LOOKUP(I35,'[2]WAVA'!$A$1:$CV$2)</f>
        <v>0.8676</v>
      </c>
      <c r="K35" s="67">
        <f t="shared" si="1"/>
        <v>0.017532750000000003</v>
      </c>
      <c r="L35" s="68" t="s">
        <v>487</v>
      </c>
      <c r="M35" s="60"/>
    </row>
    <row r="36" spans="1:13" s="61" customFormat="1" ht="15.75" customHeight="1">
      <c r="A36" s="61">
        <v>9</v>
      </c>
      <c r="B36" s="61">
        <v>49</v>
      </c>
      <c r="C36" s="63">
        <v>229</v>
      </c>
      <c r="D36" s="61" t="s">
        <v>696</v>
      </c>
      <c r="E36" s="61" t="s">
        <v>63</v>
      </c>
      <c r="F36" s="64" t="s">
        <v>208</v>
      </c>
      <c r="H36" s="76">
        <v>0.019375</v>
      </c>
      <c r="I36" s="66">
        <f t="shared" si="0"/>
        <v>45</v>
      </c>
      <c r="J36" s="60">
        <f>LOOKUP(I36,'[2]WAVA'!$A$1:$CV$2)</f>
        <v>0.9099</v>
      </c>
      <c r="K36" s="67">
        <f t="shared" si="1"/>
        <v>0.0176293125</v>
      </c>
      <c r="L36" s="68" t="s">
        <v>488</v>
      </c>
      <c r="M36" s="60"/>
    </row>
    <row r="37" spans="1:13" s="61" customFormat="1" ht="15.75" customHeight="1">
      <c r="A37" s="61">
        <v>1</v>
      </c>
      <c r="B37" s="61">
        <v>132</v>
      </c>
      <c r="C37" s="63">
        <v>81</v>
      </c>
      <c r="D37" s="61" t="s">
        <v>327</v>
      </c>
      <c r="E37" s="61" t="s">
        <v>580</v>
      </c>
      <c r="F37" s="64" t="s">
        <v>328</v>
      </c>
      <c r="G37" s="61" t="s">
        <v>79</v>
      </c>
      <c r="H37" s="76">
        <v>0.022754629629629628</v>
      </c>
      <c r="I37" s="66">
        <f t="shared" si="0"/>
        <v>64</v>
      </c>
      <c r="J37" s="60">
        <f>LOOKUP(I37,'[2]WAVA'!$A$1:$CV$2)</f>
        <v>0.7761</v>
      </c>
      <c r="K37" s="67">
        <f t="shared" si="1"/>
        <v>0.017659868055555555</v>
      </c>
      <c r="L37" s="68" t="s">
        <v>489</v>
      </c>
      <c r="M37" s="60"/>
    </row>
    <row r="38" spans="1:13" s="61" customFormat="1" ht="15.75" customHeight="1">
      <c r="A38" s="61">
        <v>12</v>
      </c>
      <c r="B38" s="61">
        <v>15</v>
      </c>
      <c r="C38" s="63">
        <v>179</v>
      </c>
      <c r="D38" s="61" t="s">
        <v>595</v>
      </c>
      <c r="E38" s="61" t="s">
        <v>596</v>
      </c>
      <c r="F38" s="64" t="s">
        <v>74</v>
      </c>
      <c r="G38" s="61" t="s">
        <v>19</v>
      </c>
      <c r="H38" s="76">
        <v>0.017662037037037035</v>
      </c>
      <c r="I38" s="66">
        <f t="shared" si="0"/>
        <v>24</v>
      </c>
      <c r="J38" s="60">
        <f>LOOKUP(I38,'[2]WAVA'!$A$1:$CV$2)</f>
        <v>1</v>
      </c>
      <c r="K38" s="67">
        <f t="shared" si="1"/>
        <v>0.017662037037037035</v>
      </c>
      <c r="L38" s="68" t="s">
        <v>490</v>
      </c>
      <c r="M38" s="60"/>
    </row>
    <row r="39" spans="1:13" s="61" customFormat="1" ht="15.75" customHeight="1">
      <c r="A39" s="61">
        <v>10</v>
      </c>
      <c r="B39" s="61">
        <v>90</v>
      </c>
      <c r="C39" s="63">
        <v>136</v>
      </c>
      <c r="D39" s="61" t="s">
        <v>302</v>
      </c>
      <c r="E39" s="61" t="s">
        <v>218</v>
      </c>
      <c r="F39" s="64" t="s">
        <v>307</v>
      </c>
      <c r="G39" s="61" t="s">
        <v>303</v>
      </c>
      <c r="H39" s="76">
        <v>0.021400462962962965</v>
      </c>
      <c r="I39" s="66">
        <f t="shared" si="0"/>
        <v>57</v>
      </c>
      <c r="J39" s="60">
        <f>LOOKUP(I39,'[2]WAVA'!$A$1:$CV$2)</f>
        <v>0.8254</v>
      </c>
      <c r="K39" s="67">
        <f t="shared" si="1"/>
        <v>0.017663942129629632</v>
      </c>
      <c r="L39" s="68" t="s">
        <v>491</v>
      </c>
      <c r="M39" s="60"/>
    </row>
    <row r="40" spans="1:13" s="61" customFormat="1" ht="15.75" customHeight="1">
      <c r="A40" s="61">
        <v>2</v>
      </c>
      <c r="B40" s="61">
        <v>135</v>
      </c>
      <c r="C40" s="63">
        <v>163</v>
      </c>
      <c r="D40" s="61" t="s">
        <v>331</v>
      </c>
      <c r="E40" s="61" t="s">
        <v>261</v>
      </c>
      <c r="F40" s="64" t="s">
        <v>328</v>
      </c>
      <c r="G40" s="61" t="s">
        <v>332</v>
      </c>
      <c r="H40" s="76">
        <v>0.0227662037037037</v>
      </c>
      <c r="I40" s="66">
        <f t="shared" si="0"/>
        <v>64</v>
      </c>
      <c r="J40" s="60">
        <f>LOOKUP(I40,'[2]WAVA'!$A$1:$CV$2)</f>
        <v>0.7761</v>
      </c>
      <c r="K40" s="67">
        <f t="shared" si="1"/>
        <v>0.017668850694444443</v>
      </c>
      <c r="L40" s="68" t="s">
        <v>492</v>
      </c>
      <c r="M40" s="60"/>
    </row>
    <row r="41" spans="1:13" s="61" customFormat="1" ht="15.75" customHeight="1">
      <c r="A41" s="61">
        <v>11</v>
      </c>
      <c r="B41" s="61">
        <v>57</v>
      </c>
      <c r="C41" s="63">
        <v>149</v>
      </c>
      <c r="D41" s="61" t="s">
        <v>327</v>
      </c>
      <c r="E41" s="61" t="s">
        <v>63</v>
      </c>
      <c r="F41" s="64" t="s">
        <v>697</v>
      </c>
      <c r="G41" s="61" t="s">
        <v>329</v>
      </c>
      <c r="H41" s="76">
        <v>0.019884259259259258</v>
      </c>
      <c r="I41" s="66">
        <f t="shared" si="0"/>
        <v>48</v>
      </c>
      <c r="J41" s="60">
        <f>LOOKUP(I41,'[2]WAVA'!$A$1:$CV$2)</f>
        <v>0.8888</v>
      </c>
      <c r="K41" s="67">
        <f t="shared" si="1"/>
        <v>0.01767312962962963</v>
      </c>
      <c r="L41" s="68" t="s">
        <v>493</v>
      </c>
      <c r="M41" s="60"/>
    </row>
    <row r="42" spans="1:13" s="61" customFormat="1" ht="15.75" customHeight="1">
      <c r="A42" s="61">
        <v>13</v>
      </c>
      <c r="B42" s="61">
        <v>16</v>
      </c>
      <c r="C42" s="63">
        <v>94</v>
      </c>
      <c r="D42" s="61" t="s">
        <v>597</v>
      </c>
      <c r="E42" s="61" t="s">
        <v>51</v>
      </c>
      <c r="F42" s="64" t="s">
        <v>59</v>
      </c>
      <c r="G42" s="61" t="s">
        <v>14</v>
      </c>
      <c r="H42" s="76">
        <v>0.01778935185185185</v>
      </c>
      <c r="I42" s="66">
        <f t="shared" si="0"/>
        <v>26</v>
      </c>
      <c r="J42" s="60">
        <f>LOOKUP(I42,'[2]WAVA'!$A$1:$CV$2)</f>
        <v>1</v>
      </c>
      <c r="K42" s="67">
        <f t="shared" si="1"/>
        <v>0.01778935185185185</v>
      </c>
      <c r="L42" s="68" t="s">
        <v>494</v>
      </c>
      <c r="M42" s="60"/>
    </row>
    <row r="43" spans="1:13" s="61" customFormat="1" ht="15.75" customHeight="1">
      <c r="A43" s="61">
        <v>14</v>
      </c>
      <c r="B43" s="61">
        <v>17</v>
      </c>
      <c r="C43" s="63">
        <v>110</v>
      </c>
      <c r="D43" s="61" t="s">
        <v>57</v>
      </c>
      <c r="E43" s="61" t="s">
        <v>58</v>
      </c>
      <c r="F43" s="64" t="s">
        <v>59</v>
      </c>
      <c r="G43" s="61" t="s">
        <v>60</v>
      </c>
      <c r="H43" s="76">
        <v>0.017847222222222223</v>
      </c>
      <c r="I43" s="66">
        <f t="shared" si="0"/>
        <v>26</v>
      </c>
      <c r="J43" s="60">
        <f>LOOKUP(I43,'[2]WAVA'!$A$1:$CV$2)</f>
        <v>1</v>
      </c>
      <c r="K43" s="67">
        <f t="shared" si="1"/>
        <v>0.017847222222222223</v>
      </c>
      <c r="L43" s="68" t="s">
        <v>495</v>
      </c>
      <c r="M43" s="60"/>
    </row>
    <row r="44" spans="1:13" s="61" customFormat="1" ht="15.75" customHeight="1">
      <c r="A44" s="61">
        <v>15</v>
      </c>
      <c r="B44" s="61">
        <v>18</v>
      </c>
      <c r="C44" s="63">
        <v>157</v>
      </c>
      <c r="D44" s="61" t="s">
        <v>45</v>
      </c>
      <c r="E44" s="61" t="s">
        <v>46</v>
      </c>
      <c r="F44" s="64" t="s">
        <v>47</v>
      </c>
      <c r="G44" s="61" t="s">
        <v>48</v>
      </c>
      <c r="H44" s="76">
        <v>0.017951388888888888</v>
      </c>
      <c r="I44" s="66">
        <f t="shared" si="0"/>
        <v>22</v>
      </c>
      <c r="J44" s="60">
        <f>LOOKUP(I44,'[2]WAVA'!$A$1:$CV$2)</f>
        <v>0.9996</v>
      </c>
      <c r="K44" s="67">
        <f t="shared" si="1"/>
        <v>0.017944208333333333</v>
      </c>
      <c r="L44" s="68" t="s">
        <v>496</v>
      </c>
      <c r="M44" s="60"/>
    </row>
    <row r="45" spans="1:13" s="61" customFormat="1" ht="15.75" customHeight="1">
      <c r="A45" s="61">
        <v>8</v>
      </c>
      <c r="B45" s="61">
        <v>46</v>
      </c>
      <c r="C45" s="63">
        <v>41</v>
      </c>
      <c r="D45" s="61" t="s">
        <v>695</v>
      </c>
      <c r="E45" s="61" t="s">
        <v>67</v>
      </c>
      <c r="F45" s="64" t="s">
        <v>204</v>
      </c>
      <c r="G45" s="61" t="s">
        <v>226</v>
      </c>
      <c r="H45" s="76">
        <v>0.019305555555555555</v>
      </c>
      <c r="I45" s="66">
        <f t="shared" si="0"/>
        <v>42</v>
      </c>
      <c r="J45" s="60">
        <f>LOOKUP(I45,'[2]WAVA'!$A$1:$CV$2)</f>
        <v>0.931</v>
      </c>
      <c r="K45" s="67">
        <f t="shared" si="1"/>
        <v>0.017973472222222224</v>
      </c>
      <c r="L45" s="68" t="s">
        <v>497</v>
      </c>
      <c r="M45" s="60"/>
    </row>
    <row r="46" spans="1:13" s="61" customFormat="1" ht="15.75" customHeight="1">
      <c r="A46" s="61">
        <v>17</v>
      </c>
      <c r="B46" s="61">
        <v>20</v>
      </c>
      <c r="C46" s="63">
        <v>121</v>
      </c>
      <c r="D46" s="61" t="s">
        <v>598</v>
      </c>
      <c r="E46" s="61" t="s">
        <v>36</v>
      </c>
      <c r="F46" s="64" t="s">
        <v>78</v>
      </c>
      <c r="G46" s="61" t="s">
        <v>192</v>
      </c>
      <c r="H46" s="76">
        <v>0.018148148148148146</v>
      </c>
      <c r="I46" s="66">
        <f t="shared" si="0"/>
        <v>32</v>
      </c>
      <c r="J46" s="60">
        <f>LOOKUP(I46,'[2]WAVA'!$A$1:$CV$2)</f>
        <v>0.9922</v>
      </c>
      <c r="K46" s="67">
        <f t="shared" si="1"/>
        <v>0.01800659259259259</v>
      </c>
      <c r="L46" s="68" t="s">
        <v>498</v>
      </c>
      <c r="M46" s="60"/>
    </row>
    <row r="47" spans="1:13" s="61" customFormat="1" ht="15.75" customHeight="1">
      <c r="A47" s="61">
        <v>18</v>
      </c>
      <c r="B47" s="61">
        <v>21</v>
      </c>
      <c r="C47" s="63">
        <v>155</v>
      </c>
      <c r="D47" s="61" t="s">
        <v>76</v>
      </c>
      <c r="E47" s="61" t="s">
        <v>77</v>
      </c>
      <c r="F47" s="64" t="s">
        <v>78</v>
      </c>
      <c r="G47" s="61" t="s">
        <v>79</v>
      </c>
      <c r="H47" s="76">
        <v>0.018287037037037036</v>
      </c>
      <c r="I47" s="66">
        <f t="shared" si="0"/>
        <v>32</v>
      </c>
      <c r="J47" s="60">
        <f>LOOKUP(I47,'[2]WAVA'!$A$1:$CV$2)</f>
        <v>0.9922</v>
      </c>
      <c r="K47" s="67">
        <f t="shared" si="1"/>
        <v>0.018144398148148146</v>
      </c>
      <c r="L47" s="68" t="s">
        <v>499</v>
      </c>
      <c r="M47" s="60"/>
    </row>
    <row r="48" spans="1:13" s="61" customFormat="1" ht="15.75" customHeight="1">
      <c r="A48" s="61">
        <v>8</v>
      </c>
      <c r="B48" s="61">
        <v>78</v>
      </c>
      <c r="C48" s="63">
        <v>55</v>
      </c>
      <c r="D48" s="61" t="s">
        <v>720</v>
      </c>
      <c r="E48" s="61" t="s">
        <v>31</v>
      </c>
      <c r="F48" s="64" t="s">
        <v>297</v>
      </c>
      <c r="G48" s="61" t="s">
        <v>721</v>
      </c>
      <c r="H48" s="76">
        <v>0.021145833333333332</v>
      </c>
      <c r="I48" s="66">
        <f t="shared" si="0"/>
        <v>52</v>
      </c>
      <c r="J48" s="60">
        <f>LOOKUP(I48,'[2]WAVA'!$A$1:$CV$2)</f>
        <v>0.8606</v>
      </c>
      <c r="K48" s="67">
        <f t="shared" si="1"/>
        <v>0.018198104166666666</v>
      </c>
      <c r="L48" s="68" t="s">
        <v>500</v>
      </c>
      <c r="M48" s="60"/>
    </row>
    <row r="49" spans="1:13" s="61" customFormat="1" ht="15.75" customHeight="1">
      <c r="A49" s="61">
        <v>11</v>
      </c>
      <c r="B49" s="61">
        <v>98</v>
      </c>
      <c r="C49" s="63">
        <v>192</v>
      </c>
      <c r="D49" s="61" t="s">
        <v>722</v>
      </c>
      <c r="E49" s="61" t="s">
        <v>12</v>
      </c>
      <c r="F49" s="64" t="s">
        <v>293</v>
      </c>
      <c r="G49" s="61" t="s">
        <v>79</v>
      </c>
      <c r="H49" s="76">
        <v>0.021689814814814815</v>
      </c>
      <c r="I49" s="66">
        <f t="shared" si="0"/>
        <v>55</v>
      </c>
      <c r="J49" s="60">
        <f>LOOKUP(I49,'[2]WAVA'!$A$1:$CV$2)</f>
        <v>0.8395</v>
      </c>
      <c r="K49" s="67">
        <f t="shared" si="1"/>
        <v>0.01820859953703704</v>
      </c>
      <c r="L49" s="68" t="s">
        <v>501</v>
      </c>
      <c r="M49" s="60"/>
    </row>
    <row r="50" spans="1:13" s="61" customFormat="1" ht="15.75" customHeight="1">
      <c r="A50" s="61">
        <v>10</v>
      </c>
      <c r="B50" s="61">
        <v>53</v>
      </c>
      <c r="C50" s="63">
        <v>16</v>
      </c>
      <c r="D50" s="61" t="s">
        <v>172</v>
      </c>
      <c r="E50" s="61" t="s">
        <v>51</v>
      </c>
      <c r="F50" s="64" t="s">
        <v>204</v>
      </c>
      <c r="G50" s="61" t="s">
        <v>197</v>
      </c>
      <c r="H50" s="76">
        <v>0.01960648148148148</v>
      </c>
      <c r="I50" s="66">
        <f t="shared" si="0"/>
        <v>42</v>
      </c>
      <c r="J50" s="60">
        <f>LOOKUP(I50,'[2]WAVA'!$A$1:$CV$2)</f>
        <v>0.931</v>
      </c>
      <c r="K50" s="67">
        <f t="shared" si="1"/>
        <v>0.01825363425925926</v>
      </c>
      <c r="L50" s="68" t="s">
        <v>502</v>
      </c>
      <c r="M50" s="60"/>
    </row>
    <row r="51" spans="1:13" s="61" customFormat="1" ht="15.75" customHeight="1">
      <c r="A51" s="61">
        <v>19</v>
      </c>
      <c r="B51" s="61">
        <v>22</v>
      </c>
      <c r="C51" s="63">
        <v>13</v>
      </c>
      <c r="D51" s="61" t="s">
        <v>85</v>
      </c>
      <c r="E51" s="61" t="s">
        <v>86</v>
      </c>
      <c r="F51" s="64" t="s">
        <v>87</v>
      </c>
      <c r="G51" s="61" t="s">
        <v>599</v>
      </c>
      <c r="H51" s="76">
        <v>0.018310185185185186</v>
      </c>
      <c r="I51" s="66">
        <f t="shared" si="0"/>
        <v>27</v>
      </c>
      <c r="J51" s="60">
        <f>LOOKUP(I51,'[2]WAVA'!$A$1:$CV$2)</f>
        <v>1</v>
      </c>
      <c r="K51" s="67">
        <f t="shared" si="1"/>
        <v>0.018310185185185186</v>
      </c>
      <c r="L51" s="68" t="s">
        <v>503</v>
      </c>
      <c r="M51" s="60"/>
    </row>
    <row r="52" spans="1:13" s="61" customFormat="1" ht="15.75" customHeight="1">
      <c r="A52" s="61">
        <v>22</v>
      </c>
      <c r="B52" s="61">
        <v>26</v>
      </c>
      <c r="C52" s="63">
        <v>171</v>
      </c>
      <c r="D52" s="61" t="s">
        <v>604</v>
      </c>
      <c r="E52" s="61" t="s">
        <v>131</v>
      </c>
      <c r="F52" s="64" t="s">
        <v>78</v>
      </c>
      <c r="G52" s="61" t="s">
        <v>605</v>
      </c>
      <c r="H52" s="76">
        <v>0.018483796296296297</v>
      </c>
      <c r="I52" s="66">
        <f t="shared" si="0"/>
        <v>32</v>
      </c>
      <c r="J52" s="60">
        <f>LOOKUP(I52,'[2]WAVA'!$A$1:$CV$2)</f>
        <v>0.9922</v>
      </c>
      <c r="K52" s="67">
        <f t="shared" si="1"/>
        <v>0.018339622685185186</v>
      </c>
      <c r="L52" s="68" t="s">
        <v>504</v>
      </c>
      <c r="M52" s="60"/>
    </row>
    <row r="53" spans="1:13" s="61" customFormat="1" ht="15.75" customHeight="1">
      <c r="A53" s="61">
        <v>7</v>
      </c>
      <c r="B53" s="61">
        <v>189</v>
      </c>
      <c r="C53" s="63">
        <v>106</v>
      </c>
      <c r="D53" s="61" t="s">
        <v>728</v>
      </c>
      <c r="E53" s="61" t="s">
        <v>271</v>
      </c>
      <c r="F53" s="64" t="s">
        <v>363</v>
      </c>
      <c r="G53" s="61" t="s">
        <v>729</v>
      </c>
      <c r="H53" s="76">
        <v>0.026111111111111113</v>
      </c>
      <c r="I53" s="66">
        <f t="shared" si="0"/>
        <v>73</v>
      </c>
      <c r="J53" s="60">
        <f>LOOKUP(I53,'[2]WAVA'!$A$1:$CV$2)</f>
        <v>0.7031</v>
      </c>
      <c r="K53" s="67">
        <f t="shared" si="1"/>
        <v>0.01835872222222222</v>
      </c>
      <c r="L53" s="68" t="s">
        <v>505</v>
      </c>
      <c r="M53" s="60"/>
    </row>
    <row r="54" spans="1:13" s="61" customFormat="1" ht="15.75" customHeight="1">
      <c r="A54" s="61">
        <v>24</v>
      </c>
      <c r="B54" s="61">
        <v>32</v>
      </c>
      <c r="C54" s="63">
        <v>182</v>
      </c>
      <c r="D54" s="61" t="s">
        <v>81</v>
      </c>
      <c r="E54" s="61" t="s">
        <v>82</v>
      </c>
      <c r="F54" s="64" t="s">
        <v>37</v>
      </c>
      <c r="G54" s="61" t="s">
        <v>83</v>
      </c>
      <c r="H54" s="76">
        <v>0.018877314814814816</v>
      </c>
      <c r="I54" s="66">
        <f t="shared" si="0"/>
        <v>36</v>
      </c>
      <c r="J54" s="60">
        <f>LOOKUP(I54,'[2]WAVA'!$A$1:$CV$2)</f>
        <v>0.9729</v>
      </c>
      <c r="K54" s="67">
        <f t="shared" si="1"/>
        <v>0.018365739583333335</v>
      </c>
      <c r="L54" s="68" t="s">
        <v>506</v>
      </c>
      <c r="M54" s="60"/>
    </row>
    <row r="55" spans="1:13" s="61" customFormat="1" ht="15.75" customHeight="1">
      <c r="A55" s="61">
        <v>20</v>
      </c>
      <c r="B55" s="61">
        <v>23</v>
      </c>
      <c r="C55" s="63">
        <v>187</v>
      </c>
      <c r="D55" s="61" t="s">
        <v>600</v>
      </c>
      <c r="E55" s="61" t="s">
        <v>438</v>
      </c>
      <c r="F55" s="64" t="s">
        <v>150</v>
      </c>
      <c r="G55" s="61" t="s">
        <v>601</v>
      </c>
      <c r="H55" s="76">
        <v>0.018391203703703705</v>
      </c>
      <c r="I55" s="66">
        <f t="shared" si="0"/>
        <v>25</v>
      </c>
      <c r="J55" s="60">
        <f>LOOKUP(I55,'[2]WAVA'!$A$1:$CV$2)</f>
        <v>1</v>
      </c>
      <c r="K55" s="67">
        <f t="shared" si="1"/>
        <v>0.018391203703703705</v>
      </c>
      <c r="L55" s="68" t="s">
        <v>507</v>
      </c>
      <c r="M55" s="60"/>
    </row>
    <row r="56" spans="1:13" s="61" customFormat="1" ht="15.75" customHeight="1">
      <c r="A56" s="61">
        <v>9</v>
      </c>
      <c r="B56" s="61">
        <v>85</v>
      </c>
      <c r="C56" s="63">
        <v>2</v>
      </c>
      <c r="D56" s="61" t="s">
        <v>296</v>
      </c>
      <c r="E56" s="61" t="s">
        <v>579</v>
      </c>
      <c r="F56" s="64" t="s">
        <v>297</v>
      </c>
      <c r="G56" s="61" t="s">
        <v>298</v>
      </c>
      <c r="H56" s="76">
        <v>0.021377314814814818</v>
      </c>
      <c r="I56" s="66">
        <f t="shared" si="0"/>
        <v>52</v>
      </c>
      <c r="J56" s="60">
        <f>LOOKUP(I56,'[2]WAVA'!$A$1:$CV$2)</f>
        <v>0.8606</v>
      </c>
      <c r="K56" s="67">
        <f t="shared" si="1"/>
        <v>0.018397317129629633</v>
      </c>
      <c r="L56" s="68" t="s">
        <v>508</v>
      </c>
      <c r="M56" s="60"/>
    </row>
    <row r="57" spans="1:13" s="61" customFormat="1" ht="15.75" customHeight="1">
      <c r="A57" s="61">
        <v>21</v>
      </c>
      <c r="B57" s="61">
        <v>24</v>
      </c>
      <c r="C57" s="63">
        <v>181</v>
      </c>
      <c r="D57" s="61" t="s">
        <v>602</v>
      </c>
      <c r="E57" s="61" t="s">
        <v>63</v>
      </c>
      <c r="F57" s="64" t="s">
        <v>74</v>
      </c>
      <c r="G57" s="61" t="s">
        <v>603</v>
      </c>
      <c r="H57" s="76">
        <v>0.01840277777777778</v>
      </c>
      <c r="I57" s="66">
        <f t="shared" si="0"/>
        <v>24</v>
      </c>
      <c r="J57" s="60">
        <f>LOOKUP(I57,'[2]WAVA'!$A$1:$CV$2)</f>
        <v>1</v>
      </c>
      <c r="K57" s="67">
        <f t="shared" si="1"/>
        <v>0.01840277777777778</v>
      </c>
      <c r="L57" s="68" t="s">
        <v>509</v>
      </c>
      <c r="M57" s="60"/>
    </row>
    <row r="58" spans="1:13" s="61" customFormat="1" ht="15.75" customHeight="1">
      <c r="A58" s="61">
        <v>37</v>
      </c>
      <c r="B58" s="61">
        <v>56</v>
      </c>
      <c r="C58" s="63">
        <v>161</v>
      </c>
      <c r="D58" s="61" t="s">
        <v>619</v>
      </c>
      <c r="E58" s="61" t="s">
        <v>128</v>
      </c>
      <c r="F58" s="64" t="s">
        <v>432</v>
      </c>
      <c r="G58" s="61" t="s">
        <v>620</v>
      </c>
      <c r="H58" s="76">
        <v>0.01986111111111111</v>
      </c>
      <c r="I58" s="66">
        <f t="shared" si="0"/>
        <v>15</v>
      </c>
      <c r="J58" s="60">
        <f>LOOKUP(I58,'[2]WAVA'!$A$1:$CV$2)</f>
        <v>0.9266</v>
      </c>
      <c r="K58" s="67">
        <f t="shared" si="1"/>
        <v>0.018403305555555555</v>
      </c>
      <c r="L58" s="68" t="s">
        <v>510</v>
      </c>
      <c r="M58" s="60"/>
    </row>
    <row r="59" spans="1:12" s="61" customFormat="1" ht="15.75" customHeight="1">
      <c r="A59" s="61">
        <v>3</v>
      </c>
      <c r="B59" s="61">
        <v>158</v>
      </c>
      <c r="C59" s="63">
        <v>185</v>
      </c>
      <c r="D59" s="61" t="s">
        <v>340</v>
      </c>
      <c r="E59" s="61" t="s">
        <v>341</v>
      </c>
      <c r="F59" s="64" t="s">
        <v>342</v>
      </c>
      <c r="G59" s="61" t="s">
        <v>79</v>
      </c>
      <c r="H59" s="76">
        <v>0.024016203703703706</v>
      </c>
      <c r="I59" s="66">
        <f t="shared" si="0"/>
        <v>65</v>
      </c>
      <c r="J59" s="60">
        <f>LOOKUP(I59,'[2]WAVA'!$A$1:$CV$2)</f>
        <v>0.7691</v>
      </c>
      <c r="K59" s="67">
        <f t="shared" si="1"/>
        <v>0.01847086226851852</v>
      </c>
      <c r="L59" s="68" t="s">
        <v>511</v>
      </c>
    </row>
    <row r="60" spans="1:12" s="61" customFormat="1" ht="15.75" customHeight="1">
      <c r="A60" s="61">
        <v>14</v>
      </c>
      <c r="B60" s="61">
        <v>136</v>
      </c>
      <c r="C60" s="63">
        <v>183</v>
      </c>
      <c r="D60" s="61" t="s">
        <v>314</v>
      </c>
      <c r="E60" s="61" t="s">
        <v>31</v>
      </c>
      <c r="F60" s="64" t="s">
        <v>285</v>
      </c>
      <c r="G60" s="61" t="s">
        <v>79</v>
      </c>
      <c r="H60" s="76">
        <v>0.022777777777777775</v>
      </c>
      <c r="I60" s="66">
        <f t="shared" si="0"/>
        <v>59</v>
      </c>
      <c r="J60" s="60">
        <f>LOOKUP(I60,'[2]WAVA'!$A$1:$CV$2)</f>
        <v>0.8113</v>
      </c>
      <c r="K60" s="67">
        <f t="shared" si="1"/>
        <v>0.01847961111111111</v>
      </c>
      <c r="L60" s="68" t="s">
        <v>512</v>
      </c>
    </row>
    <row r="61" spans="1:12" s="61" customFormat="1" ht="15.75" customHeight="1">
      <c r="A61" s="61">
        <v>29</v>
      </c>
      <c r="B61" s="61">
        <v>41</v>
      </c>
      <c r="C61" s="63">
        <v>84</v>
      </c>
      <c r="D61" s="61" t="s">
        <v>609</v>
      </c>
      <c r="E61" s="61" t="s">
        <v>17</v>
      </c>
      <c r="F61" s="64" t="s">
        <v>42</v>
      </c>
      <c r="G61" s="61" t="s">
        <v>19</v>
      </c>
      <c r="H61" s="76">
        <v>0.01912037037037037</v>
      </c>
      <c r="I61" s="66">
        <f t="shared" si="0"/>
        <v>18</v>
      </c>
      <c r="J61" s="60">
        <f>LOOKUP(I61,'[2]WAVA'!$A$1:$CV$2)</f>
        <v>0.967</v>
      </c>
      <c r="K61" s="67">
        <f t="shared" si="1"/>
        <v>0.018489398148148147</v>
      </c>
      <c r="L61" s="68" t="s">
        <v>513</v>
      </c>
    </row>
    <row r="62" spans="1:12" s="61" customFormat="1" ht="15.75" customHeight="1">
      <c r="A62" s="61">
        <v>23</v>
      </c>
      <c r="B62" s="61">
        <v>28</v>
      </c>
      <c r="C62" s="63">
        <v>25</v>
      </c>
      <c r="D62" s="61" t="s">
        <v>73</v>
      </c>
      <c r="E62" s="61" t="s">
        <v>46</v>
      </c>
      <c r="F62" s="64" t="s">
        <v>74</v>
      </c>
      <c r="G62" s="61" t="s">
        <v>69</v>
      </c>
      <c r="H62" s="76">
        <v>0.01851851851851852</v>
      </c>
      <c r="I62" s="66">
        <f t="shared" si="0"/>
        <v>24</v>
      </c>
      <c r="J62" s="60">
        <f>LOOKUP(I62,'[2]WAVA'!$A$1:$CV$2)</f>
        <v>1</v>
      </c>
      <c r="K62" s="67">
        <f t="shared" si="1"/>
        <v>0.01851851851851852</v>
      </c>
      <c r="L62" s="68" t="s">
        <v>514</v>
      </c>
    </row>
    <row r="63" spans="1:12" s="61" customFormat="1" ht="15.75" customHeight="1">
      <c r="A63" s="61">
        <v>4</v>
      </c>
      <c r="B63" s="61">
        <v>160</v>
      </c>
      <c r="C63" s="63">
        <v>203</v>
      </c>
      <c r="D63" s="61" t="s">
        <v>351</v>
      </c>
      <c r="E63" s="61" t="s">
        <v>284</v>
      </c>
      <c r="F63" s="64" t="s">
        <v>342</v>
      </c>
      <c r="G63" s="61" t="s">
        <v>726</v>
      </c>
      <c r="H63" s="76">
        <v>0.024085648148148148</v>
      </c>
      <c r="I63" s="66">
        <f t="shared" si="0"/>
        <v>65</v>
      </c>
      <c r="J63" s="60">
        <f>LOOKUP(I63,'[2]WAVA'!$A$1:$CV$2)</f>
        <v>0.7691</v>
      </c>
      <c r="K63" s="67">
        <f t="shared" si="1"/>
        <v>0.01852427199074074</v>
      </c>
      <c r="L63" s="68" t="s">
        <v>515</v>
      </c>
    </row>
    <row r="64" spans="1:12" s="61" customFormat="1" ht="15.75" customHeight="1">
      <c r="A64" s="61">
        <v>25</v>
      </c>
      <c r="B64" s="61">
        <v>33</v>
      </c>
      <c r="C64" s="63">
        <v>231</v>
      </c>
      <c r="D64" s="61" t="s">
        <v>606</v>
      </c>
      <c r="E64" s="61" t="s">
        <v>90</v>
      </c>
      <c r="F64" s="64" t="s">
        <v>13</v>
      </c>
      <c r="G64" s="61" t="s">
        <v>92</v>
      </c>
      <c r="H64" s="76">
        <v>0.01888888888888889</v>
      </c>
      <c r="I64" s="66">
        <f t="shared" si="0"/>
        <v>34</v>
      </c>
      <c r="J64" s="60">
        <f>LOOKUP(I64,'[2]WAVA'!$A$1:$CV$2)</f>
        <v>0.984</v>
      </c>
      <c r="K64" s="67">
        <f t="shared" si="1"/>
        <v>0.018586666666666668</v>
      </c>
      <c r="L64" s="68" t="s">
        <v>516</v>
      </c>
    </row>
    <row r="65" spans="1:12" s="61" customFormat="1" ht="15.75" customHeight="1">
      <c r="A65" s="61">
        <v>30</v>
      </c>
      <c r="B65" s="61">
        <v>42</v>
      </c>
      <c r="C65" s="63">
        <v>191</v>
      </c>
      <c r="D65" s="61" t="s">
        <v>610</v>
      </c>
      <c r="E65" s="61" t="s">
        <v>131</v>
      </c>
      <c r="F65" s="64" t="s">
        <v>37</v>
      </c>
      <c r="G65" s="61" t="s">
        <v>611</v>
      </c>
      <c r="H65" s="76">
        <v>0.01920138888888889</v>
      </c>
      <c r="I65" s="66">
        <f t="shared" si="0"/>
        <v>36</v>
      </c>
      <c r="J65" s="60">
        <f>LOOKUP(I65,'[2]WAVA'!$A$1:$CV$2)</f>
        <v>0.9729</v>
      </c>
      <c r="K65" s="67">
        <f t="shared" si="1"/>
        <v>0.01868103125</v>
      </c>
      <c r="L65" s="68" t="s">
        <v>517</v>
      </c>
    </row>
    <row r="66" spans="1:12" s="61" customFormat="1" ht="15.75" customHeight="1">
      <c r="A66" s="61">
        <v>35</v>
      </c>
      <c r="B66" s="61">
        <v>50</v>
      </c>
      <c r="C66" s="63">
        <v>225</v>
      </c>
      <c r="D66" s="61" t="s">
        <v>147</v>
      </c>
      <c r="E66" s="61" t="s">
        <v>46</v>
      </c>
      <c r="F66" s="64" t="s">
        <v>68</v>
      </c>
      <c r="G66" s="61" t="s">
        <v>79</v>
      </c>
      <c r="H66" s="76">
        <v>0.01954861111111111</v>
      </c>
      <c r="I66" s="66">
        <f t="shared" si="0"/>
        <v>38</v>
      </c>
      <c r="J66" s="60">
        <f>LOOKUP(I66,'[2]WAVA'!$A$1:$CV$2)</f>
        <v>0.9592</v>
      </c>
      <c r="K66" s="67">
        <f t="shared" si="1"/>
        <v>0.01875102777777778</v>
      </c>
      <c r="L66" s="68" t="s">
        <v>518</v>
      </c>
    </row>
    <row r="67" spans="1:12" s="61" customFormat="1" ht="15.75" customHeight="1">
      <c r="A67" s="61">
        <v>43</v>
      </c>
      <c r="B67" s="61">
        <v>66</v>
      </c>
      <c r="C67" s="63">
        <v>139</v>
      </c>
      <c r="D67" s="61" t="s">
        <v>105</v>
      </c>
      <c r="E67" s="61" t="s">
        <v>106</v>
      </c>
      <c r="F67" s="64" t="s">
        <v>107</v>
      </c>
      <c r="H67" s="76">
        <v>0.020636574074074075</v>
      </c>
      <c r="I67" s="66">
        <f t="shared" si="0"/>
        <v>14</v>
      </c>
      <c r="J67" s="60">
        <f>LOOKUP(I67,'[2]WAVA'!$A$1:$CV$2)</f>
        <v>0.9091</v>
      </c>
      <c r="K67" s="67">
        <f t="shared" si="1"/>
        <v>0.01876070949074074</v>
      </c>
      <c r="L67" s="68" t="s">
        <v>519</v>
      </c>
    </row>
    <row r="68" spans="1:12" s="61" customFormat="1" ht="15.75" customHeight="1">
      <c r="A68" s="61">
        <v>15</v>
      </c>
      <c r="B68" s="61">
        <v>83</v>
      </c>
      <c r="C68" s="63">
        <v>67</v>
      </c>
      <c r="D68" s="61" t="s">
        <v>701</v>
      </c>
      <c r="E68" s="61" t="s">
        <v>63</v>
      </c>
      <c r="F68" s="64" t="s">
        <v>240</v>
      </c>
      <c r="G68" s="61" t="s">
        <v>181</v>
      </c>
      <c r="H68" s="76">
        <v>0.021319444444444443</v>
      </c>
      <c r="I68" s="66">
        <f t="shared" si="0"/>
        <v>49</v>
      </c>
      <c r="J68" s="60">
        <f>LOOKUP(I68,'[2]WAVA'!$A$1:$CV$2)</f>
        <v>0.8817</v>
      </c>
      <c r="K68" s="67">
        <f t="shared" si="1"/>
        <v>0.018797354166666665</v>
      </c>
      <c r="L68" s="68" t="s">
        <v>520</v>
      </c>
    </row>
    <row r="69" spans="1:12" s="61" customFormat="1" ht="15.75" customHeight="1">
      <c r="A69" s="61">
        <v>26</v>
      </c>
      <c r="B69" s="61">
        <v>34</v>
      </c>
      <c r="C69" s="63">
        <v>133</v>
      </c>
      <c r="D69" s="61" t="s">
        <v>607</v>
      </c>
      <c r="E69" s="61" t="s">
        <v>63</v>
      </c>
      <c r="F69" s="64" t="s">
        <v>32</v>
      </c>
      <c r="G69" s="61" t="s">
        <v>79</v>
      </c>
      <c r="H69" s="76">
        <v>0.018935185185185183</v>
      </c>
      <c r="I69" s="66">
        <f t="shared" si="0"/>
        <v>31</v>
      </c>
      <c r="J69" s="60">
        <f>LOOKUP(I69,'[2]WAVA'!$A$1:$CV$2)</f>
        <v>0.9952</v>
      </c>
      <c r="K69" s="67">
        <f t="shared" si="1"/>
        <v>0.018844296296296293</v>
      </c>
      <c r="L69" s="68" t="s">
        <v>521</v>
      </c>
    </row>
    <row r="70" spans="1:12" s="61" customFormat="1" ht="15.75" customHeight="1">
      <c r="A70" s="61">
        <v>13</v>
      </c>
      <c r="B70" s="61">
        <v>69</v>
      </c>
      <c r="C70" s="63">
        <v>43</v>
      </c>
      <c r="D70" s="61" t="s">
        <v>300</v>
      </c>
      <c r="E70" s="61" t="s">
        <v>63</v>
      </c>
      <c r="F70" s="64" t="s">
        <v>208</v>
      </c>
      <c r="G70" s="61" t="s">
        <v>698</v>
      </c>
      <c r="H70" s="76">
        <v>0.020729166666666667</v>
      </c>
      <c r="I70" s="66">
        <f t="shared" si="0"/>
        <v>45</v>
      </c>
      <c r="J70" s="60">
        <f>LOOKUP(I70,'[2]WAVA'!$A$1:$CV$2)</f>
        <v>0.9099</v>
      </c>
      <c r="K70" s="67">
        <f t="shared" si="1"/>
        <v>0.018861468750000002</v>
      </c>
      <c r="L70" s="68" t="s">
        <v>522</v>
      </c>
    </row>
    <row r="71" spans="1:12" s="61" customFormat="1" ht="15.75" customHeight="1">
      <c r="A71" s="61">
        <v>12</v>
      </c>
      <c r="B71" s="61">
        <v>63</v>
      </c>
      <c r="C71" s="63">
        <v>200</v>
      </c>
      <c r="D71" s="61" t="s">
        <v>225</v>
      </c>
      <c r="E71" s="61" t="s">
        <v>41</v>
      </c>
      <c r="F71" s="64" t="s">
        <v>196</v>
      </c>
      <c r="G71" s="61" t="s">
        <v>226</v>
      </c>
      <c r="H71" s="76">
        <v>0.02045138888888889</v>
      </c>
      <c r="I71" s="66">
        <f aca="true" t="shared" si="2" ref="I71:I134">(2015-F71)</f>
        <v>43</v>
      </c>
      <c r="J71" s="60">
        <f>LOOKUP(I71,'[2]WAVA'!$A$1:$CV$2)</f>
        <v>0.924</v>
      </c>
      <c r="K71" s="67">
        <f aca="true" t="shared" si="3" ref="K71:K134">(H71*J71)</f>
        <v>0.018897083333333335</v>
      </c>
      <c r="L71" s="68" t="s">
        <v>523</v>
      </c>
    </row>
    <row r="72" spans="1:12" s="61" customFormat="1" ht="15.75" customHeight="1">
      <c r="A72" s="61">
        <v>27</v>
      </c>
      <c r="B72" s="61">
        <v>38</v>
      </c>
      <c r="C72" s="63">
        <v>172</v>
      </c>
      <c r="D72" s="61" t="s">
        <v>608</v>
      </c>
      <c r="E72" s="61" t="s">
        <v>284</v>
      </c>
      <c r="F72" s="64" t="s">
        <v>111</v>
      </c>
      <c r="G72" s="61" t="s">
        <v>605</v>
      </c>
      <c r="H72" s="76">
        <v>0.019039351851851852</v>
      </c>
      <c r="I72" s="66">
        <f t="shared" si="2"/>
        <v>30</v>
      </c>
      <c r="J72" s="60">
        <f>LOOKUP(I72,'[2]WAVA'!$A$1:$CV$2)</f>
        <v>0.9975</v>
      </c>
      <c r="K72" s="67">
        <f t="shared" si="3"/>
        <v>0.018991753472222223</v>
      </c>
      <c r="L72" s="68" t="s">
        <v>524</v>
      </c>
    </row>
    <row r="73" spans="1:12" s="61" customFormat="1" ht="15.75" customHeight="1">
      <c r="A73" s="61">
        <v>34</v>
      </c>
      <c r="B73" s="61">
        <v>48</v>
      </c>
      <c r="C73" s="63">
        <v>227</v>
      </c>
      <c r="D73" s="61" t="s">
        <v>117</v>
      </c>
      <c r="E73" s="61" t="s">
        <v>26</v>
      </c>
      <c r="F73" s="64" t="s">
        <v>13</v>
      </c>
      <c r="G73" s="61" t="s">
        <v>33</v>
      </c>
      <c r="H73" s="76">
        <v>0.019363425925925926</v>
      </c>
      <c r="I73" s="66">
        <f t="shared" si="2"/>
        <v>34</v>
      </c>
      <c r="J73" s="60">
        <f>LOOKUP(I73,'[2]WAVA'!$A$1:$CV$2)</f>
        <v>0.984</v>
      </c>
      <c r="K73" s="67">
        <f t="shared" si="3"/>
        <v>0.01905361111111111</v>
      </c>
      <c r="L73" s="68" t="s">
        <v>525</v>
      </c>
    </row>
    <row r="74" spans="1:12" s="61" customFormat="1" ht="15.75" customHeight="1">
      <c r="A74" s="61">
        <v>31</v>
      </c>
      <c r="B74" s="61">
        <v>44</v>
      </c>
      <c r="C74" s="63">
        <v>186</v>
      </c>
      <c r="D74" s="61" t="s">
        <v>612</v>
      </c>
      <c r="E74" s="61" t="s">
        <v>86</v>
      </c>
      <c r="F74" s="64" t="s">
        <v>74</v>
      </c>
      <c r="H74" s="76">
        <v>0.019212962962962963</v>
      </c>
      <c r="I74" s="66">
        <f t="shared" si="2"/>
        <v>24</v>
      </c>
      <c r="J74" s="60">
        <f>LOOKUP(I74,'[2]WAVA'!$A$1:$CV$2)</f>
        <v>1</v>
      </c>
      <c r="K74" s="67">
        <f t="shared" si="3"/>
        <v>0.019212962962962963</v>
      </c>
      <c r="L74" s="68" t="s">
        <v>526</v>
      </c>
    </row>
    <row r="75" spans="1:12" s="61" customFormat="1" ht="15.75" customHeight="1">
      <c r="A75" s="61">
        <v>12</v>
      </c>
      <c r="B75" s="61">
        <v>110</v>
      </c>
      <c r="C75" s="63">
        <v>154</v>
      </c>
      <c r="D75" s="61" t="s">
        <v>312</v>
      </c>
      <c r="E75" s="61" t="s">
        <v>218</v>
      </c>
      <c r="F75" s="64" t="s">
        <v>290</v>
      </c>
      <c r="G75" s="61" t="s">
        <v>79</v>
      </c>
      <c r="H75" s="76">
        <v>0.021967592592592594</v>
      </c>
      <c r="I75" s="66">
        <f t="shared" si="2"/>
        <v>50</v>
      </c>
      <c r="J75" s="60">
        <f>LOOKUP(I75,'[2]WAVA'!$A$1:$CV$2)</f>
        <v>0.8747</v>
      </c>
      <c r="K75" s="67">
        <f t="shared" si="3"/>
        <v>0.019215053240740743</v>
      </c>
      <c r="L75" s="68" t="s">
        <v>527</v>
      </c>
    </row>
    <row r="76" spans="1:12" s="61" customFormat="1" ht="15.75" customHeight="1">
      <c r="A76" s="61">
        <v>15</v>
      </c>
      <c r="B76" s="61">
        <v>150</v>
      </c>
      <c r="C76" s="63">
        <v>109</v>
      </c>
      <c r="D76" s="61" t="s">
        <v>57</v>
      </c>
      <c r="E76" s="61" t="s">
        <v>284</v>
      </c>
      <c r="F76" s="64" t="s">
        <v>307</v>
      </c>
      <c r="G76" s="61" t="s">
        <v>318</v>
      </c>
      <c r="H76" s="76">
        <v>0.023298611111111107</v>
      </c>
      <c r="I76" s="66">
        <f t="shared" si="2"/>
        <v>57</v>
      </c>
      <c r="J76" s="60">
        <f>LOOKUP(I76,'[2]WAVA'!$A$1:$CV$2)</f>
        <v>0.8254</v>
      </c>
      <c r="K76" s="67">
        <f t="shared" si="3"/>
        <v>0.019230673611111106</v>
      </c>
      <c r="L76" s="68" t="s">
        <v>528</v>
      </c>
    </row>
    <row r="77" spans="1:12" s="61" customFormat="1" ht="15.75" customHeight="1">
      <c r="A77" s="61">
        <v>13</v>
      </c>
      <c r="B77" s="61">
        <v>115</v>
      </c>
      <c r="C77" s="63">
        <v>174</v>
      </c>
      <c r="D77" s="61" t="s">
        <v>719</v>
      </c>
      <c r="E77" s="61" t="s">
        <v>12</v>
      </c>
      <c r="F77" s="64" t="s">
        <v>268</v>
      </c>
      <c r="G77" s="61" t="s">
        <v>79</v>
      </c>
      <c r="H77" s="76">
        <v>0.0221875</v>
      </c>
      <c r="I77" s="66">
        <f t="shared" si="2"/>
        <v>51</v>
      </c>
      <c r="J77" s="60">
        <f>LOOKUP(I77,'[2]WAVA'!$A$1:$CV$2)</f>
        <v>0.8676</v>
      </c>
      <c r="K77" s="67">
        <f t="shared" si="3"/>
        <v>0.019249875</v>
      </c>
      <c r="L77" s="68" t="s">
        <v>529</v>
      </c>
    </row>
    <row r="78" spans="1:12" s="61" customFormat="1" ht="15.75" customHeight="1">
      <c r="A78" s="61">
        <v>32</v>
      </c>
      <c r="B78" s="61">
        <v>45</v>
      </c>
      <c r="C78" s="63">
        <v>115</v>
      </c>
      <c r="D78" s="61" t="s">
        <v>613</v>
      </c>
      <c r="E78" s="61" t="s">
        <v>614</v>
      </c>
      <c r="F78" s="64" t="s">
        <v>615</v>
      </c>
      <c r="G78" s="61" t="s">
        <v>616</v>
      </c>
      <c r="H78" s="76">
        <v>0.019282407407407408</v>
      </c>
      <c r="I78" s="66">
        <f t="shared" si="2"/>
        <v>28</v>
      </c>
      <c r="J78" s="60">
        <f>LOOKUP(I78,'[2]WAVA'!$A$1:$CV$2)</f>
        <v>0.9999</v>
      </c>
      <c r="K78" s="67">
        <f t="shared" si="3"/>
        <v>0.019280479166666666</v>
      </c>
      <c r="L78" s="68" t="s">
        <v>530</v>
      </c>
    </row>
    <row r="79" spans="1:12" s="61" customFormat="1" ht="15.75" customHeight="1">
      <c r="A79" s="61">
        <v>33</v>
      </c>
      <c r="B79" s="61">
        <v>47</v>
      </c>
      <c r="C79" s="63">
        <v>112</v>
      </c>
      <c r="D79" s="61" t="s">
        <v>617</v>
      </c>
      <c r="E79" s="61" t="s">
        <v>26</v>
      </c>
      <c r="F79" s="64" t="s">
        <v>615</v>
      </c>
      <c r="G79" s="61" t="s">
        <v>19</v>
      </c>
      <c r="H79" s="76">
        <v>0.019328703703703702</v>
      </c>
      <c r="I79" s="66">
        <f t="shared" si="2"/>
        <v>28</v>
      </c>
      <c r="J79" s="60">
        <f>LOOKUP(I79,'[2]WAVA'!$A$1:$CV$2)</f>
        <v>0.9999</v>
      </c>
      <c r="K79" s="67">
        <f t="shared" si="3"/>
        <v>0.019326770833333333</v>
      </c>
      <c r="L79" s="68" t="s">
        <v>531</v>
      </c>
    </row>
    <row r="80" spans="1:12" s="61" customFormat="1" ht="15.75" customHeight="1">
      <c r="A80" s="61">
        <v>41</v>
      </c>
      <c r="B80" s="61">
        <v>62</v>
      </c>
      <c r="C80" s="63">
        <v>211</v>
      </c>
      <c r="D80" s="61" t="s">
        <v>624</v>
      </c>
      <c r="E80" s="61" t="s">
        <v>63</v>
      </c>
      <c r="F80" s="64" t="s">
        <v>137</v>
      </c>
      <c r="G80" s="61" t="s">
        <v>625</v>
      </c>
      <c r="H80" s="76">
        <v>0.02034722222222222</v>
      </c>
      <c r="I80" s="66">
        <f t="shared" si="2"/>
        <v>39</v>
      </c>
      <c r="J80" s="60">
        <f>LOOKUP(I80,'[2]WAVA'!$A$1:$CV$2)</f>
        <v>0.9521</v>
      </c>
      <c r="K80" s="67">
        <f t="shared" si="3"/>
        <v>0.019372590277777775</v>
      </c>
      <c r="L80" s="68" t="s">
        <v>532</v>
      </c>
    </row>
    <row r="81" spans="1:12" s="61" customFormat="1" ht="15.75" customHeight="1">
      <c r="A81" s="61">
        <v>14</v>
      </c>
      <c r="B81" s="61">
        <v>71</v>
      </c>
      <c r="C81" s="63">
        <v>152</v>
      </c>
      <c r="D81" s="61" t="s">
        <v>699</v>
      </c>
      <c r="E81" s="61" t="s">
        <v>700</v>
      </c>
      <c r="F81" s="64" t="s">
        <v>204</v>
      </c>
      <c r="G81" s="61" t="s">
        <v>33</v>
      </c>
      <c r="H81" s="76">
        <v>0.020879629629629626</v>
      </c>
      <c r="I81" s="66">
        <f t="shared" si="2"/>
        <v>42</v>
      </c>
      <c r="J81" s="60">
        <f>LOOKUP(I81,'[2]WAVA'!$A$1:$CV$2)</f>
        <v>0.931</v>
      </c>
      <c r="K81" s="67">
        <f t="shared" si="3"/>
        <v>0.019438935185185184</v>
      </c>
      <c r="L81" s="68" t="s">
        <v>533</v>
      </c>
    </row>
    <row r="82" spans="1:12" s="61" customFormat="1" ht="15.75" customHeight="1">
      <c r="A82" s="61">
        <v>20</v>
      </c>
      <c r="B82" s="61">
        <v>113</v>
      </c>
      <c r="C82" s="63">
        <v>29</v>
      </c>
      <c r="D82" s="61" t="s">
        <v>238</v>
      </c>
      <c r="E82" s="61" t="s">
        <v>239</v>
      </c>
      <c r="F82" s="64" t="s">
        <v>240</v>
      </c>
      <c r="G82" s="61" t="s">
        <v>241</v>
      </c>
      <c r="H82" s="76">
        <v>0.022083333333333333</v>
      </c>
      <c r="I82" s="66">
        <f t="shared" si="2"/>
        <v>49</v>
      </c>
      <c r="J82" s="60">
        <f>LOOKUP(I82,'[2]WAVA'!$A$1:$CV$2)</f>
        <v>0.8817</v>
      </c>
      <c r="K82" s="67">
        <f t="shared" si="3"/>
        <v>0.019470875000000002</v>
      </c>
      <c r="L82" s="68" t="s">
        <v>534</v>
      </c>
    </row>
    <row r="83" spans="1:12" s="61" customFormat="1" ht="15.75" customHeight="1">
      <c r="A83" s="61">
        <v>14</v>
      </c>
      <c r="B83" s="61">
        <v>216</v>
      </c>
      <c r="C83" s="63">
        <v>92</v>
      </c>
      <c r="D83" s="61" t="s">
        <v>366</v>
      </c>
      <c r="E83" s="61" t="s">
        <v>367</v>
      </c>
      <c r="F83" s="64" t="s">
        <v>368</v>
      </c>
      <c r="G83" s="61" t="s">
        <v>369</v>
      </c>
      <c r="H83" s="76">
        <v>0.03040509259259259</v>
      </c>
      <c r="I83" s="66">
        <f t="shared" si="2"/>
        <v>78</v>
      </c>
      <c r="J83" s="60">
        <f>LOOKUP(I83,'[2]WAVA'!$A$1:$CV$2)</f>
        <v>0.6425</v>
      </c>
      <c r="K83" s="67">
        <f t="shared" si="3"/>
        <v>0.01953527199074074</v>
      </c>
      <c r="L83" s="68" t="s">
        <v>535</v>
      </c>
    </row>
    <row r="84" spans="1:12" s="61" customFormat="1" ht="15.75" customHeight="1">
      <c r="A84" s="61">
        <v>9</v>
      </c>
      <c r="B84" s="61">
        <v>198</v>
      </c>
      <c r="C84" s="63">
        <v>156</v>
      </c>
      <c r="D84" s="61" t="s">
        <v>732</v>
      </c>
      <c r="E84" s="61" t="s">
        <v>136</v>
      </c>
      <c r="F84" s="64" t="s">
        <v>52</v>
      </c>
      <c r="G84" s="61" t="s">
        <v>83</v>
      </c>
      <c r="H84" s="76">
        <v>0.02715277777777778</v>
      </c>
      <c r="I84" s="66">
        <f t="shared" si="2"/>
        <v>71</v>
      </c>
      <c r="J84" s="60">
        <f>LOOKUP(I84,'[2]WAVA'!$A$1:$CV$2)</f>
        <v>0.723</v>
      </c>
      <c r="K84" s="67">
        <f t="shared" si="3"/>
        <v>0.019631458333333334</v>
      </c>
      <c r="L84" s="68" t="s">
        <v>536</v>
      </c>
    </row>
    <row r="85" spans="1:12" s="61" customFormat="1" ht="15.75" customHeight="1">
      <c r="A85" s="61">
        <v>36</v>
      </c>
      <c r="B85" s="61">
        <v>54</v>
      </c>
      <c r="C85" s="63">
        <v>235</v>
      </c>
      <c r="D85" s="61" t="s">
        <v>618</v>
      </c>
      <c r="E85" s="61" t="s">
        <v>144</v>
      </c>
      <c r="F85" s="64" t="s">
        <v>74</v>
      </c>
      <c r="H85" s="76">
        <v>0.019675925925925927</v>
      </c>
      <c r="I85" s="66">
        <f t="shared" si="2"/>
        <v>24</v>
      </c>
      <c r="J85" s="60">
        <f>LOOKUP(I85,'[2]WAVA'!$A$1:$CV$2)</f>
        <v>1</v>
      </c>
      <c r="K85" s="67">
        <f t="shared" si="3"/>
        <v>0.019675925925925927</v>
      </c>
      <c r="L85" s="68" t="s">
        <v>537</v>
      </c>
    </row>
    <row r="86" spans="1:12" s="61" customFormat="1" ht="15.75" customHeight="1">
      <c r="A86" s="61">
        <v>39</v>
      </c>
      <c r="B86" s="61">
        <v>59</v>
      </c>
      <c r="C86" s="63">
        <v>129</v>
      </c>
      <c r="D86" s="61" t="s">
        <v>213</v>
      </c>
      <c r="E86" s="61" t="s">
        <v>51</v>
      </c>
      <c r="F86" s="64" t="s">
        <v>13</v>
      </c>
      <c r="H86" s="76">
        <v>0.02017361111111111</v>
      </c>
      <c r="I86" s="66">
        <f t="shared" si="2"/>
        <v>34</v>
      </c>
      <c r="J86" s="60">
        <f>LOOKUP(I86,'[2]WAVA'!$A$1:$CV$2)</f>
        <v>0.984</v>
      </c>
      <c r="K86" s="67">
        <f t="shared" si="3"/>
        <v>0.01985083333333333</v>
      </c>
      <c r="L86" s="68" t="s">
        <v>538</v>
      </c>
    </row>
    <row r="87" spans="1:12" s="61" customFormat="1" ht="15.75" customHeight="1">
      <c r="A87" s="61">
        <v>17</v>
      </c>
      <c r="B87" s="61">
        <v>92</v>
      </c>
      <c r="C87" s="63">
        <v>70</v>
      </c>
      <c r="D87" s="61" t="s">
        <v>702</v>
      </c>
      <c r="E87" s="61" t="s">
        <v>703</v>
      </c>
      <c r="F87" s="64" t="s">
        <v>196</v>
      </c>
      <c r="G87" s="61" t="s">
        <v>704</v>
      </c>
      <c r="H87" s="76">
        <v>0.021516203703703704</v>
      </c>
      <c r="I87" s="66">
        <f t="shared" si="2"/>
        <v>43</v>
      </c>
      <c r="J87" s="60">
        <f>LOOKUP(I87,'[2]WAVA'!$A$1:$CV$2)</f>
        <v>0.924</v>
      </c>
      <c r="K87" s="67">
        <f t="shared" si="3"/>
        <v>0.019880972222222223</v>
      </c>
      <c r="L87" s="68" t="s">
        <v>539</v>
      </c>
    </row>
    <row r="88" spans="1:12" s="61" customFormat="1" ht="15.75" customHeight="1">
      <c r="A88" s="61">
        <v>16</v>
      </c>
      <c r="B88" s="61">
        <v>87</v>
      </c>
      <c r="C88" s="63">
        <v>128</v>
      </c>
      <c r="D88" s="61" t="s">
        <v>222</v>
      </c>
      <c r="E88" s="61" t="s">
        <v>223</v>
      </c>
      <c r="F88" s="64" t="s">
        <v>204</v>
      </c>
      <c r="G88" s="61" t="s">
        <v>79</v>
      </c>
      <c r="H88" s="76">
        <v>0.021377314814814818</v>
      </c>
      <c r="I88" s="66">
        <f t="shared" si="2"/>
        <v>42</v>
      </c>
      <c r="J88" s="60">
        <f>LOOKUP(I88,'[2]WAVA'!$A$1:$CV$2)</f>
        <v>0.931</v>
      </c>
      <c r="K88" s="67">
        <f t="shared" si="3"/>
        <v>0.019902280092592595</v>
      </c>
      <c r="L88" s="68" t="s">
        <v>540</v>
      </c>
    </row>
    <row r="89" spans="1:12" s="61" customFormat="1" ht="15.75" customHeight="1">
      <c r="A89" s="61">
        <v>52</v>
      </c>
      <c r="B89" s="61">
        <v>81</v>
      </c>
      <c r="C89" s="63">
        <v>82</v>
      </c>
      <c r="D89" s="61" t="s">
        <v>634</v>
      </c>
      <c r="E89" s="61" t="s">
        <v>635</v>
      </c>
      <c r="F89" s="64" t="s">
        <v>445</v>
      </c>
      <c r="G89" s="61" t="s">
        <v>96</v>
      </c>
      <c r="H89" s="76">
        <v>0.021261574074074075</v>
      </c>
      <c r="I89" s="66">
        <f t="shared" si="2"/>
        <v>16</v>
      </c>
      <c r="J89" s="60">
        <f>LOOKUP(I89,'[2]WAVA'!$A$1:$CV$2)</f>
        <v>0.9419</v>
      </c>
      <c r="K89" s="67">
        <f t="shared" si="3"/>
        <v>0.02002627662037037</v>
      </c>
      <c r="L89" s="68" t="s">
        <v>541</v>
      </c>
    </row>
    <row r="90" spans="1:12" s="61" customFormat="1" ht="15.75" customHeight="1">
      <c r="A90" s="61">
        <v>12</v>
      </c>
      <c r="B90" s="61">
        <v>209</v>
      </c>
      <c r="C90" s="63">
        <v>37</v>
      </c>
      <c r="D90" s="61" t="s">
        <v>733</v>
      </c>
      <c r="E90" s="61" t="s">
        <v>102</v>
      </c>
      <c r="F90" s="64" t="s">
        <v>363</v>
      </c>
      <c r="G90" s="61" t="s">
        <v>734</v>
      </c>
      <c r="H90" s="76">
        <v>0.02849537037037037</v>
      </c>
      <c r="I90" s="66">
        <f t="shared" si="2"/>
        <v>73</v>
      </c>
      <c r="J90" s="60">
        <f>LOOKUP(I90,'[2]WAVA'!$A$1:$CV$2)</f>
        <v>0.7031</v>
      </c>
      <c r="K90" s="67">
        <f t="shared" si="3"/>
        <v>0.020035094907407406</v>
      </c>
      <c r="L90" s="68" t="s">
        <v>542</v>
      </c>
    </row>
    <row r="91" spans="1:12" s="61" customFormat="1" ht="15.75" customHeight="1">
      <c r="A91" s="61">
        <v>21</v>
      </c>
      <c r="B91" s="61">
        <v>117</v>
      </c>
      <c r="C91" s="63">
        <v>3</v>
      </c>
      <c r="D91" s="61" t="s">
        <v>707</v>
      </c>
      <c r="E91" s="61" t="s">
        <v>63</v>
      </c>
      <c r="F91" s="64" t="s">
        <v>422</v>
      </c>
      <c r="H91" s="76">
        <v>0.022222222222222223</v>
      </c>
      <c r="I91" s="66">
        <f t="shared" si="2"/>
        <v>46</v>
      </c>
      <c r="J91" s="60">
        <f>LOOKUP(I91,'[2]WAVA'!$A$1:$CV$2)</f>
        <v>0.9028</v>
      </c>
      <c r="K91" s="67">
        <f t="shared" si="3"/>
        <v>0.020062222222222224</v>
      </c>
      <c r="L91" s="68" t="s">
        <v>543</v>
      </c>
    </row>
    <row r="92" spans="1:12" s="61" customFormat="1" ht="15.75" customHeight="1">
      <c r="A92" s="61">
        <v>38</v>
      </c>
      <c r="B92" s="61">
        <v>58</v>
      </c>
      <c r="C92" s="63">
        <v>101</v>
      </c>
      <c r="D92" s="61" t="s">
        <v>621</v>
      </c>
      <c r="E92" s="61" t="s">
        <v>622</v>
      </c>
      <c r="F92" s="64" t="s">
        <v>59</v>
      </c>
      <c r="G92" s="61" t="s">
        <v>623</v>
      </c>
      <c r="H92" s="76">
        <v>0.020092592592592592</v>
      </c>
      <c r="I92" s="66">
        <f t="shared" si="2"/>
        <v>26</v>
      </c>
      <c r="J92" s="60">
        <f>LOOKUP(I92,'[2]WAVA'!$A$1:$CV$2)</f>
        <v>1</v>
      </c>
      <c r="K92" s="67">
        <f t="shared" si="3"/>
        <v>0.020092592592592592</v>
      </c>
      <c r="L92" s="68" t="s">
        <v>544</v>
      </c>
    </row>
    <row r="93" spans="1:12" s="61" customFormat="1" ht="15.75" customHeight="1">
      <c r="A93" s="61">
        <v>10</v>
      </c>
      <c r="B93" s="61">
        <v>199</v>
      </c>
      <c r="C93" s="63">
        <v>51</v>
      </c>
      <c r="D93" s="61" t="s">
        <v>354</v>
      </c>
      <c r="E93" s="61" t="s">
        <v>355</v>
      </c>
      <c r="F93" s="64" t="s">
        <v>335</v>
      </c>
      <c r="G93" s="61" t="s">
        <v>79</v>
      </c>
      <c r="H93" s="76">
        <v>0.027164351851851853</v>
      </c>
      <c r="I93" s="66">
        <f t="shared" si="2"/>
        <v>69</v>
      </c>
      <c r="J93" s="60">
        <f>LOOKUP(I93,'[2]WAVA'!$A$1:$CV$2)</f>
        <v>0.7402</v>
      </c>
      <c r="K93" s="67">
        <f t="shared" si="3"/>
        <v>0.02010705324074074</v>
      </c>
      <c r="L93" s="68" t="s">
        <v>545</v>
      </c>
    </row>
    <row r="94" spans="1:12" s="61" customFormat="1" ht="15.75" customHeight="1">
      <c r="A94" s="61">
        <v>48</v>
      </c>
      <c r="B94" s="61">
        <v>75</v>
      </c>
      <c r="C94" s="63">
        <v>44</v>
      </c>
      <c r="D94" s="61" t="s">
        <v>631</v>
      </c>
      <c r="E94" s="61" t="s">
        <v>614</v>
      </c>
      <c r="F94" s="64" t="s">
        <v>163</v>
      </c>
      <c r="G94" s="61" t="s">
        <v>19</v>
      </c>
      <c r="H94" s="76">
        <v>0.021064814814814814</v>
      </c>
      <c r="I94" s="66">
        <f t="shared" si="2"/>
        <v>17</v>
      </c>
      <c r="J94" s="60">
        <f>LOOKUP(I94,'[2]WAVA'!$A$1:$CV$2)</f>
        <v>0.955</v>
      </c>
      <c r="K94" s="67">
        <f t="shared" si="3"/>
        <v>0.020116898148148148</v>
      </c>
      <c r="L94" s="68" t="s">
        <v>546</v>
      </c>
    </row>
    <row r="95" spans="1:12" s="61" customFormat="1" ht="15.75" customHeight="1">
      <c r="A95" s="61">
        <v>25</v>
      </c>
      <c r="B95" s="61">
        <v>127</v>
      </c>
      <c r="C95" s="63">
        <v>228</v>
      </c>
      <c r="D95" s="61" t="s">
        <v>292</v>
      </c>
      <c r="E95" s="61" t="s">
        <v>136</v>
      </c>
      <c r="F95" s="64" t="s">
        <v>697</v>
      </c>
      <c r="G95" s="61" t="s">
        <v>298</v>
      </c>
      <c r="H95" s="76">
        <v>0.022650462962962966</v>
      </c>
      <c r="I95" s="66">
        <f t="shared" si="2"/>
        <v>48</v>
      </c>
      <c r="J95" s="60">
        <f>LOOKUP(I95,'[2]WAVA'!$A$1:$CV$2)</f>
        <v>0.8888</v>
      </c>
      <c r="K95" s="67">
        <f t="shared" si="3"/>
        <v>0.020131731481481487</v>
      </c>
      <c r="L95" s="68" t="s">
        <v>547</v>
      </c>
    </row>
    <row r="96" spans="1:12" s="61" customFormat="1" ht="15.75" customHeight="1">
      <c r="A96" s="61">
        <v>19</v>
      </c>
      <c r="B96" s="61">
        <v>109</v>
      </c>
      <c r="C96" s="63">
        <v>209</v>
      </c>
      <c r="D96" s="61" t="s">
        <v>16</v>
      </c>
      <c r="E96" s="61" t="s">
        <v>195</v>
      </c>
      <c r="F96" s="64" t="s">
        <v>215</v>
      </c>
      <c r="G96" s="61" t="s">
        <v>197</v>
      </c>
      <c r="H96" s="76">
        <v>0.021967592592592594</v>
      </c>
      <c r="I96" s="66">
        <f t="shared" si="2"/>
        <v>44</v>
      </c>
      <c r="J96" s="60">
        <f>LOOKUP(I96,'[2]WAVA'!$A$1:$CV$2)</f>
        <v>0.9169</v>
      </c>
      <c r="K96" s="67">
        <f t="shared" si="3"/>
        <v>0.02014208564814815</v>
      </c>
      <c r="L96" s="68" t="s">
        <v>548</v>
      </c>
    </row>
    <row r="97" spans="1:12" s="61" customFormat="1" ht="15.75" customHeight="1">
      <c r="A97" s="61">
        <v>78</v>
      </c>
      <c r="B97" s="61">
        <v>128</v>
      </c>
      <c r="C97" s="63">
        <v>21</v>
      </c>
      <c r="D97" s="61" t="s">
        <v>434</v>
      </c>
      <c r="E97" s="61" t="s">
        <v>435</v>
      </c>
      <c r="F97" s="64" t="s">
        <v>120</v>
      </c>
      <c r="H97" s="76">
        <v>0.022662037037037036</v>
      </c>
      <c r="I97" s="66">
        <f t="shared" si="2"/>
        <v>13</v>
      </c>
      <c r="J97" s="60">
        <f>LOOKUP(I97,'[2]WAVA'!$A$1:$CV$2)</f>
        <v>0.8894</v>
      </c>
      <c r="K97" s="67">
        <f t="shared" si="3"/>
        <v>0.020155615740740738</v>
      </c>
      <c r="L97" s="68" t="s">
        <v>549</v>
      </c>
    </row>
    <row r="98" spans="1:12" s="61" customFormat="1" ht="15.75" customHeight="1">
      <c r="A98" s="61">
        <v>50</v>
      </c>
      <c r="B98" s="61">
        <v>77</v>
      </c>
      <c r="C98" s="63">
        <v>20</v>
      </c>
      <c r="D98" s="61" t="s">
        <v>162</v>
      </c>
      <c r="E98" s="61" t="s">
        <v>110</v>
      </c>
      <c r="F98" s="64" t="s">
        <v>163</v>
      </c>
      <c r="G98" s="61" t="s">
        <v>19</v>
      </c>
      <c r="H98" s="76">
        <v>0.02111111111111111</v>
      </c>
      <c r="I98" s="66">
        <f t="shared" si="2"/>
        <v>17</v>
      </c>
      <c r="J98" s="60">
        <f>LOOKUP(I98,'[2]WAVA'!$A$1:$CV$2)</f>
        <v>0.955</v>
      </c>
      <c r="K98" s="67">
        <f t="shared" si="3"/>
        <v>0.02016111111111111</v>
      </c>
      <c r="L98" s="68" t="s">
        <v>550</v>
      </c>
    </row>
    <row r="99" spans="1:12" s="61" customFormat="1" ht="15.75" customHeight="1">
      <c r="A99" s="61">
        <v>18</v>
      </c>
      <c r="B99" s="61">
        <v>105</v>
      </c>
      <c r="C99" s="63">
        <v>102</v>
      </c>
      <c r="D99" s="61" t="s">
        <v>705</v>
      </c>
      <c r="E99" s="61" t="s">
        <v>63</v>
      </c>
      <c r="F99" s="64" t="s">
        <v>196</v>
      </c>
      <c r="G99" s="61" t="s">
        <v>706</v>
      </c>
      <c r="H99" s="76">
        <v>0.021863425925925925</v>
      </c>
      <c r="I99" s="66">
        <f t="shared" si="2"/>
        <v>43</v>
      </c>
      <c r="J99" s="60">
        <f>LOOKUP(I99,'[2]WAVA'!$A$1:$CV$2)</f>
        <v>0.924</v>
      </c>
      <c r="K99" s="67">
        <f t="shared" si="3"/>
        <v>0.020201805555555556</v>
      </c>
      <c r="L99" s="68" t="s">
        <v>551</v>
      </c>
    </row>
    <row r="100" spans="1:12" s="61" customFormat="1" ht="15.75" customHeight="1">
      <c r="A100" s="61">
        <v>40</v>
      </c>
      <c r="B100" s="61">
        <v>61</v>
      </c>
      <c r="C100" s="63">
        <v>206</v>
      </c>
      <c r="D100" s="61" t="s">
        <v>610</v>
      </c>
      <c r="E100" s="61" t="s">
        <v>86</v>
      </c>
      <c r="F100" s="64" t="s">
        <v>111</v>
      </c>
      <c r="H100" s="76">
        <v>0.020335648148148148</v>
      </c>
      <c r="I100" s="66">
        <f t="shared" si="2"/>
        <v>30</v>
      </c>
      <c r="J100" s="60">
        <f>LOOKUP(I100,'[2]WAVA'!$A$1:$CV$2)</f>
        <v>0.9975</v>
      </c>
      <c r="K100" s="67">
        <f t="shared" si="3"/>
        <v>0.020284809027777777</v>
      </c>
      <c r="L100" s="68" t="s">
        <v>552</v>
      </c>
    </row>
    <row r="101" spans="1:12" s="61" customFormat="1" ht="15.75" customHeight="1">
      <c r="A101" s="61">
        <v>46</v>
      </c>
      <c r="B101" s="61">
        <v>70</v>
      </c>
      <c r="C101" s="63">
        <v>145</v>
      </c>
      <c r="D101" s="61" t="s">
        <v>628</v>
      </c>
      <c r="E101" s="61" t="s">
        <v>629</v>
      </c>
      <c r="F101" s="64" t="s">
        <v>37</v>
      </c>
      <c r="G101" s="61" t="s">
        <v>192</v>
      </c>
      <c r="H101" s="76">
        <v>0.020868055555555556</v>
      </c>
      <c r="I101" s="66">
        <f t="shared" si="2"/>
        <v>36</v>
      </c>
      <c r="J101" s="60">
        <f>LOOKUP(I101,'[2]WAVA'!$A$1:$CV$2)</f>
        <v>0.9729</v>
      </c>
      <c r="K101" s="67">
        <f t="shared" si="3"/>
        <v>0.020302531250000002</v>
      </c>
      <c r="L101" s="68" t="s">
        <v>553</v>
      </c>
    </row>
    <row r="102" spans="1:12" s="61" customFormat="1" ht="15.75" customHeight="1">
      <c r="A102" s="61">
        <v>24</v>
      </c>
      <c r="B102" s="61">
        <v>122</v>
      </c>
      <c r="C102" s="63">
        <v>78</v>
      </c>
      <c r="D102" s="61" t="s">
        <v>709</v>
      </c>
      <c r="E102" s="61" t="s">
        <v>41</v>
      </c>
      <c r="F102" s="64" t="s">
        <v>422</v>
      </c>
      <c r="G102" s="61" t="s">
        <v>710</v>
      </c>
      <c r="H102" s="76">
        <v>0.022523148148148143</v>
      </c>
      <c r="I102" s="66">
        <f t="shared" si="2"/>
        <v>46</v>
      </c>
      <c r="J102" s="60">
        <f>LOOKUP(I102,'[2]WAVA'!$A$1:$CV$2)</f>
        <v>0.9028</v>
      </c>
      <c r="K102" s="67">
        <f t="shared" si="3"/>
        <v>0.020333898148148146</v>
      </c>
      <c r="L102" s="68" t="s">
        <v>554</v>
      </c>
    </row>
    <row r="103" spans="1:12" s="61" customFormat="1" ht="15.75" customHeight="1">
      <c r="A103" s="61">
        <v>42</v>
      </c>
      <c r="B103" s="61">
        <v>65</v>
      </c>
      <c r="C103" s="63">
        <v>190</v>
      </c>
      <c r="D103" s="61" t="s">
        <v>127</v>
      </c>
      <c r="E103" s="61" t="s">
        <v>128</v>
      </c>
      <c r="F103" s="64" t="s">
        <v>91</v>
      </c>
      <c r="H103" s="76">
        <v>0.020613425925925927</v>
      </c>
      <c r="I103" s="66">
        <f t="shared" si="2"/>
        <v>33</v>
      </c>
      <c r="J103" s="60">
        <f>LOOKUP(I103,'[2]WAVA'!$A$1:$CV$2)</f>
        <v>0.9885</v>
      </c>
      <c r="K103" s="67">
        <f t="shared" si="3"/>
        <v>0.02037637152777778</v>
      </c>
      <c r="L103" s="68" t="s">
        <v>555</v>
      </c>
    </row>
    <row r="104" spans="1:12" s="61" customFormat="1" ht="15.75" customHeight="1">
      <c r="A104" s="61">
        <v>57</v>
      </c>
      <c r="B104" s="61">
        <v>88</v>
      </c>
      <c r="C104" s="63">
        <v>80</v>
      </c>
      <c r="D104" s="61" t="s">
        <v>639</v>
      </c>
      <c r="E104" s="61" t="s">
        <v>144</v>
      </c>
      <c r="F104" s="64" t="s">
        <v>163</v>
      </c>
      <c r="G104" s="61" t="s">
        <v>96</v>
      </c>
      <c r="H104" s="76">
        <v>0.021388888888888888</v>
      </c>
      <c r="I104" s="66">
        <f t="shared" si="2"/>
        <v>17</v>
      </c>
      <c r="J104" s="60">
        <f>LOOKUP(I104,'[2]WAVA'!$A$1:$CV$2)</f>
        <v>0.955</v>
      </c>
      <c r="K104" s="67">
        <f t="shared" si="3"/>
        <v>0.020426388888888886</v>
      </c>
      <c r="L104" s="68" t="s">
        <v>556</v>
      </c>
    </row>
    <row r="105" spans="1:12" s="61" customFormat="1" ht="15.75" customHeight="1">
      <c r="A105" s="61">
        <v>70</v>
      </c>
      <c r="B105" s="61">
        <v>112</v>
      </c>
      <c r="C105" s="63">
        <v>215</v>
      </c>
      <c r="D105" s="61" t="s">
        <v>230</v>
      </c>
      <c r="E105" s="61" t="s">
        <v>86</v>
      </c>
      <c r="F105" s="64" t="s">
        <v>432</v>
      </c>
      <c r="G105" s="61" t="s">
        <v>19</v>
      </c>
      <c r="H105" s="76">
        <v>0.02207175925925926</v>
      </c>
      <c r="I105" s="66">
        <f t="shared" si="2"/>
        <v>15</v>
      </c>
      <c r="J105" s="60">
        <f>LOOKUP(I105,'[2]WAVA'!$A$1:$CV$2)</f>
        <v>0.9266</v>
      </c>
      <c r="K105" s="67">
        <f t="shared" si="3"/>
        <v>0.02045169212962963</v>
      </c>
      <c r="L105" s="68" t="s">
        <v>557</v>
      </c>
    </row>
    <row r="106" spans="1:12" s="61" customFormat="1" ht="15.75" customHeight="1">
      <c r="A106" s="61">
        <v>58</v>
      </c>
      <c r="B106" s="61">
        <v>91</v>
      </c>
      <c r="C106" s="63">
        <v>14</v>
      </c>
      <c r="D106" s="61" t="s">
        <v>135</v>
      </c>
      <c r="E106" s="61" t="s">
        <v>136</v>
      </c>
      <c r="F106" s="64" t="s">
        <v>137</v>
      </c>
      <c r="G106" s="61" t="s">
        <v>138</v>
      </c>
      <c r="H106" s="76">
        <v>0.021516203703703704</v>
      </c>
      <c r="I106" s="66">
        <f t="shared" si="2"/>
        <v>39</v>
      </c>
      <c r="J106" s="60">
        <f>LOOKUP(I106,'[2]WAVA'!$A$1:$CV$2)</f>
        <v>0.9521</v>
      </c>
      <c r="K106" s="67">
        <f t="shared" si="3"/>
        <v>0.020485577546296294</v>
      </c>
      <c r="L106" s="68" t="s">
        <v>558</v>
      </c>
    </row>
    <row r="107" spans="1:12" s="61" customFormat="1" ht="15.75" customHeight="1">
      <c r="A107" s="61">
        <v>51</v>
      </c>
      <c r="B107" s="61">
        <v>80</v>
      </c>
      <c r="C107" s="63">
        <v>224</v>
      </c>
      <c r="D107" s="61" t="s">
        <v>633</v>
      </c>
      <c r="E107" s="61" t="s">
        <v>614</v>
      </c>
      <c r="F107" s="64" t="s">
        <v>42</v>
      </c>
      <c r="G107" s="61" t="s">
        <v>19</v>
      </c>
      <c r="H107" s="76">
        <v>0.02125</v>
      </c>
      <c r="I107" s="66">
        <f t="shared" si="2"/>
        <v>18</v>
      </c>
      <c r="J107" s="60">
        <f>LOOKUP(I107,'[2]WAVA'!$A$1:$CV$2)</f>
        <v>0.967</v>
      </c>
      <c r="K107" s="67">
        <f t="shared" si="3"/>
        <v>0.02054875</v>
      </c>
      <c r="L107" s="68" t="s">
        <v>559</v>
      </c>
    </row>
    <row r="108" spans="1:12" s="61" customFormat="1" ht="15.75" customHeight="1">
      <c r="A108" s="61">
        <v>45</v>
      </c>
      <c r="B108" s="61">
        <v>68</v>
      </c>
      <c r="C108" s="63">
        <v>166</v>
      </c>
      <c r="D108" s="61" t="s">
        <v>627</v>
      </c>
      <c r="E108" s="61" t="s">
        <v>86</v>
      </c>
      <c r="F108" s="64" t="s">
        <v>32</v>
      </c>
      <c r="H108" s="76">
        <v>0.02070601851851852</v>
      </c>
      <c r="I108" s="66">
        <f t="shared" si="2"/>
        <v>31</v>
      </c>
      <c r="J108" s="60">
        <f>LOOKUP(I108,'[2]WAVA'!$A$1:$CV$2)</f>
        <v>0.9952</v>
      </c>
      <c r="K108" s="67">
        <f t="shared" si="3"/>
        <v>0.02060662962962963</v>
      </c>
      <c r="L108" s="68" t="s">
        <v>560</v>
      </c>
    </row>
    <row r="109" spans="1:12" s="61" customFormat="1" ht="15.75" customHeight="1">
      <c r="A109" s="61">
        <v>44</v>
      </c>
      <c r="B109" s="61">
        <v>67</v>
      </c>
      <c r="C109" s="63">
        <v>97</v>
      </c>
      <c r="D109" s="61" t="s">
        <v>626</v>
      </c>
      <c r="E109" s="61" t="s">
        <v>110</v>
      </c>
      <c r="F109" s="64" t="s">
        <v>18</v>
      </c>
      <c r="H109" s="76">
        <v>0.020682870370370372</v>
      </c>
      <c r="I109" s="66">
        <f t="shared" si="2"/>
        <v>29</v>
      </c>
      <c r="J109" s="60">
        <f>LOOKUP(I109,'[2]WAVA'!$A$1:$CV$2)</f>
        <v>0.9991</v>
      </c>
      <c r="K109" s="67">
        <f t="shared" si="3"/>
        <v>0.02066425578703704</v>
      </c>
      <c r="L109" s="68" t="s">
        <v>561</v>
      </c>
    </row>
    <row r="110" spans="1:12" s="61" customFormat="1" ht="15.75" customHeight="1">
      <c r="A110" s="61">
        <v>17</v>
      </c>
      <c r="B110" s="61">
        <v>175</v>
      </c>
      <c r="C110" s="63">
        <v>233</v>
      </c>
      <c r="D110" s="61" t="s">
        <v>320</v>
      </c>
      <c r="E110" s="61" t="s">
        <v>289</v>
      </c>
      <c r="F110" s="64" t="s">
        <v>293</v>
      </c>
      <c r="G110" s="61" t="s">
        <v>723</v>
      </c>
      <c r="H110" s="76">
        <v>0.024733796296296295</v>
      </c>
      <c r="I110" s="66">
        <f t="shared" si="2"/>
        <v>55</v>
      </c>
      <c r="J110" s="60">
        <f>LOOKUP(I110,'[2]WAVA'!$A$1:$CV$2)</f>
        <v>0.8395</v>
      </c>
      <c r="K110" s="67">
        <f t="shared" si="3"/>
        <v>0.02076402199074074</v>
      </c>
      <c r="L110" s="68" t="s">
        <v>562</v>
      </c>
    </row>
    <row r="111" spans="1:12" s="61" customFormat="1" ht="15.75" customHeight="1">
      <c r="A111" s="61">
        <v>11</v>
      </c>
      <c r="B111" s="61">
        <v>205</v>
      </c>
      <c r="C111" s="63">
        <v>54</v>
      </c>
      <c r="D111" s="61" t="s">
        <v>357</v>
      </c>
      <c r="E111" s="61" t="s">
        <v>358</v>
      </c>
      <c r="F111" s="64" t="s">
        <v>359</v>
      </c>
      <c r="G111" s="61" t="s">
        <v>360</v>
      </c>
      <c r="H111" s="76">
        <v>0.027824074074074074</v>
      </c>
      <c r="I111" s="66">
        <f t="shared" si="2"/>
        <v>68</v>
      </c>
      <c r="J111" s="60">
        <f>LOOKUP(I111,'[2]WAVA'!$A$1:$CV$2)</f>
        <v>0.7479</v>
      </c>
      <c r="K111" s="67">
        <f t="shared" si="3"/>
        <v>0.020809625</v>
      </c>
      <c r="L111" s="68" t="s">
        <v>563</v>
      </c>
    </row>
    <row r="112" spans="1:12" s="61" customFormat="1" ht="16.5" customHeight="1">
      <c r="A112" s="61">
        <v>13</v>
      </c>
      <c r="B112" s="61">
        <v>215</v>
      </c>
      <c r="C112" s="63">
        <v>130</v>
      </c>
      <c r="D112" s="61" t="s">
        <v>362</v>
      </c>
      <c r="E112" s="61" t="s">
        <v>110</v>
      </c>
      <c r="F112" s="64" t="s">
        <v>363</v>
      </c>
      <c r="G112" s="61" t="s">
        <v>364</v>
      </c>
      <c r="H112" s="76">
        <v>0.029629629629629627</v>
      </c>
      <c r="I112" s="66">
        <f t="shared" si="2"/>
        <v>73</v>
      </c>
      <c r="J112" s="60">
        <f>LOOKUP(I112,'[2]WAVA'!$A$1:$CV$2)</f>
        <v>0.7031</v>
      </c>
      <c r="K112" s="67">
        <f t="shared" si="3"/>
        <v>0.02083259259259259</v>
      </c>
      <c r="L112" s="68" t="s">
        <v>564</v>
      </c>
    </row>
    <row r="113" spans="1:12" s="61" customFormat="1" ht="16.5" customHeight="1">
      <c r="A113" s="61">
        <v>16</v>
      </c>
      <c r="B113" s="61">
        <v>173</v>
      </c>
      <c r="C113" s="63">
        <v>222</v>
      </c>
      <c r="D113" s="61" t="s">
        <v>322</v>
      </c>
      <c r="E113" s="61" t="s">
        <v>218</v>
      </c>
      <c r="F113" s="64" t="s">
        <v>264</v>
      </c>
      <c r="G113" s="61" t="s">
        <v>323</v>
      </c>
      <c r="H113" s="76">
        <v>0.024699074074074078</v>
      </c>
      <c r="I113" s="66">
        <f t="shared" si="2"/>
        <v>54</v>
      </c>
      <c r="J113" s="60">
        <f>LOOKUP(I113,'[2]WAVA'!$A$1:$CV$2)</f>
        <v>0.8465</v>
      </c>
      <c r="K113" s="67">
        <f t="shared" si="3"/>
        <v>0.020907766203703708</v>
      </c>
      <c r="L113" s="68" t="s">
        <v>565</v>
      </c>
    </row>
    <row r="114" spans="1:12" s="61" customFormat="1" ht="16.5" customHeight="1">
      <c r="A114" s="61">
        <v>55</v>
      </c>
      <c r="B114" s="61">
        <v>86</v>
      </c>
      <c r="C114" s="63">
        <v>39</v>
      </c>
      <c r="D114" s="61" t="s">
        <v>130</v>
      </c>
      <c r="E114" s="61" t="s">
        <v>131</v>
      </c>
      <c r="F114" s="64" t="s">
        <v>132</v>
      </c>
      <c r="G114" s="61" t="s">
        <v>133</v>
      </c>
      <c r="H114" s="76">
        <v>0.021377314814814818</v>
      </c>
      <c r="I114" s="66">
        <f t="shared" si="2"/>
        <v>35</v>
      </c>
      <c r="J114" s="60">
        <f>LOOKUP(I114,'[2]WAVA'!$A$1:$CV$2)</f>
        <v>0.9788</v>
      </c>
      <c r="K114" s="67">
        <f t="shared" si="3"/>
        <v>0.020924115740740743</v>
      </c>
      <c r="L114" s="68" t="s">
        <v>1013</v>
      </c>
    </row>
    <row r="115" spans="1:12" s="61" customFormat="1" ht="16.5" customHeight="1">
      <c r="A115" s="61">
        <v>56</v>
      </c>
      <c r="B115" s="61">
        <v>89</v>
      </c>
      <c r="C115" s="63">
        <v>116</v>
      </c>
      <c r="D115" s="61" t="s">
        <v>637</v>
      </c>
      <c r="E115" s="61" t="s">
        <v>638</v>
      </c>
      <c r="F115" s="64" t="s">
        <v>384</v>
      </c>
      <c r="G115" s="61" t="s">
        <v>19</v>
      </c>
      <c r="H115" s="76">
        <v>0.021388888888888888</v>
      </c>
      <c r="I115" s="66">
        <f t="shared" si="2"/>
        <v>19</v>
      </c>
      <c r="J115" s="60">
        <f>LOOKUP(I115,'[2]WAVA'!$A$1:$CV$2)</f>
        <v>0.979</v>
      </c>
      <c r="K115" s="67">
        <f t="shared" si="3"/>
        <v>0.02093972222222222</v>
      </c>
      <c r="L115" s="68" t="s">
        <v>1014</v>
      </c>
    </row>
    <row r="116" spans="1:12" s="61" customFormat="1" ht="16.5" customHeight="1">
      <c r="A116" s="61">
        <v>47</v>
      </c>
      <c r="B116" s="61">
        <v>73</v>
      </c>
      <c r="C116" s="63">
        <v>48</v>
      </c>
      <c r="D116" s="61" t="s">
        <v>630</v>
      </c>
      <c r="E116" s="61" t="s">
        <v>169</v>
      </c>
      <c r="F116" s="64" t="s">
        <v>87</v>
      </c>
      <c r="H116" s="76">
        <v>0.021030092592592597</v>
      </c>
      <c r="I116" s="66">
        <f t="shared" si="2"/>
        <v>27</v>
      </c>
      <c r="J116" s="60">
        <f>LOOKUP(I116,'[2]WAVA'!$A$1:$CV$2)</f>
        <v>1</v>
      </c>
      <c r="K116" s="67">
        <f t="shared" si="3"/>
        <v>0.021030092592592597</v>
      </c>
      <c r="L116" s="68" t="s">
        <v>1015</v>
      </c>
    </row>
    <row r="117" spans="1:12" s="61" customFormat="1" ht="16.5" customHeight="1">
      <c r="A117" s="61">
        <v>49</v>
      </c>
      <c r="B117" s="61">
        <v>76</v>
      </c>
      <c r="C117" s="63">
        <v>143</v>
      </c>
      <c r="D117" s="61" t="s">
        <v>632</v>
      </c>
      <c r="E117" s="61" t="s">
        <v>128</v>
      </c>
      <c r="F117" s="64" t="s">
        <v>18</v>
      </c>
      <c r="G117" s="61" t="s">
        <v>192</v>
      </c>
      <c r="H117" s="76">
        <v>0.02107638888888889</v>
      </c>
      <c r="I117" s="66">
        <f t="shared" si="2"/>
        <v>29</v>
      </c>
      <c r="J117" s="60">
        <f>LOOKUP(I117,'[2]WAVA'!$A$1:$CV$2)</f>
        <v>0.9991</v>
      </c>
      <c r="K117" s="67">
        <f t="shared" si="3"/>
        <v>0.02105742013888889</v>
      </c>
      <c r="L117" s="68" t="s">
        <v>1016</v>
      </c>
    </row>
    <row r="118" spans="1:12" s="61" customFormat="1" ht="16.5" customHeight="1">
      <c r="A118" s="61">
        <v>22</v>
      </c>
      <c r="B118" s="61">
        <v>118</v>
      </c>
      <c r="C118" s="63">
        <v>91</v>
      </c>
      <c r="D118" s="61" t="s">
        <v>652</v>
      </c>
      <c r="E118" s="61" t="s">
        <v>12</v>
      </c>
      <c r="F118" s="64" t="s">
        <v>191</v>
      </c>
      <c r="H118" s="76">
        <v>0.022291666666666668</v>
      </c>
      <c r="I118" s="66">
        <f t="shared" si="2"/>
        <v>40</v>
      </c>
      <c r="J118" s="60">
        <f>LOOKUP(I118,'[2]WAVA'!$A$1:$CV$2)</f>
        <v>0.9451</v>
      </c>
      <c r="K118" s="67">
        <f t="shared" si="3"/>
        <v>0.02106785416666667</v>
      </c>
      <c r="L118" s="68" t="s">
        <v>1017</v>
      </c>
    </row>
    <row r="119" spans="1:12" s="61" customFormat="1" ht="16.5" customHeight="1">
      <c r="A119" s="61">
        <v>98</v>
      </c>
      <c r="B119" s="61">
        <v>186</v>
      </c>
      <c r="C119" s="63">
        <v>217</v>
      </c>
      <c r="D119" s="61" t="s">
        <v>230</v>
      </c>
      <c r="E119" s="61" t="s">
        <v>438</v>
      </c>
      <c r="F119" s="64" t="s">
        <v>437</v>
      </c>
      <c r="G119" s="61" t="s">
        <v>19</v>
      </c>
      <c r="H119" s="76">
        <v>0.025833333333333333</v>
      </c>
      <c r="I119" s="66">
        <f t="shared" si="2"/>
        <v>10</v>
      </c>
      <c r="J119" s="60">
        <f>LOOKUP(I119,'[2]WAVA'!$A$1:$CV$2)</f>
        <v>0.8171</v>
      </c>
      <c r="K119" s="67">
        <f t="shared" si="3"/>
        <v>0.021108416666666668</v>
      </c>
      <c r="L119" s="68" t="s">
        <v>1018</v>
      </c>
    </row>
    <row r="120" spans="1:12" s="61" customFormat="1" ht="16.5" customHeight="1">
      <c r="A120" s="61">
        <v>71</v>
      </c>
      <c r="B120" s="61">
        <v>114</v>
      </c>
      <c r="C120" s="63">
        <v>66</v>
      </c>
      <c r="D120" s="61" t="s">
        <v>180</v>
      </c>
      <c r="E120" s="61" t="s">
        <v>51</v>
      </c>
      <c r="F120" s="64" t="s">
        <v>137</v>
      </c>
      <c r="G120" s="61" t="s">
        <v>181</v>
      </c>
      <c r="H120" s="76">
        <v>0.02217592592592593</v>
      </c>
      <c r="I120" s="66">
        <f t="shared" si="2"/>
        <v>39</v>
      </c>
      <c r="J120" s="60">
        <f>LOOKUP(I120,'[2]WAVA'!$A$1:$CV$2)</f>
        <v>0.9521</v>
      </c>
      <c r="K120" s="67">
        <f t="shared" si="3"/>
        <v>0.021113699074074076</v>
      </c>
      <c r="L120" s="68" t="s">
        <v>1019</v>
      </c>
    </row>
    <row r="121" spans="1:12" s="61" customFormat="1" ht="16.5" customHeight="1">
      <c r="A121" s="61">
        <v>53</v>
      </c>
      <c r="B121" s="61">
        <v>82</v>
      </c>
      <c r="C121" s="63">
        <v>10</v>
      </c>
      <c r="D121" s="61" t="s">
        <v>143</v>
      </c>
      <c r="E121" s="61" t="s">
        <v>144</v>
      </c>
      <c r="F121" s="64" t="s">
        <v>32</v>
      </c>
      <c r="G121" s="61" t="s">
        <v>145</v>
      </c>
      <c r="H121" s="76">
        <v>0.021284722222222222</v>
      </c>
      <c r="I121" s="66">
        <f t="shared" si="2"/>
        <v>31</v>
      </c>
      <c r="J121" s="60">
        <f>LOOKUP(I121,'[2]WAVA'!$A$1:$CV$2)</f>
        <v>0.9952</v>
      </c>
      <c r="K121" s="67">
        <f t="shared" si="3"/>
        <v>0.021182555555555555</v>
      </c>
      <c r="L121" s="68" t="s">
        <v>1020</v>
      </c>
    </row>
    <row r="122" spans="1:12" s="61" customFormat="1" ht="16.5" customHeight="1">
      <c r="A122" s="61">
        <v>31</v>
      </c>
      <c r="B122" s="61">
        <v>159</v>
      </c>
      <c r="C122" s="63">
        <v>226</v>
      </c>
      <c r="D122" s="61" t="s">
        <v>253</v>
      </c>
      <c r="E122" s="61" t="s">
        <v>711</v>
      </c>
      <c r="F122" s="64" t="s">
        <v>240</v>
      </c>
      <c r="G122" s="61" t="s">
        <v>712</v>
      </c>
      <c r="H122" s="76">
        <v>0.024027777777777776</v>
      </c>
      <c r="I122" s="66">
        <f t="shared" si="2"/>
        <v>49</v>
      </c>
      <c r="J122" s="60">
        <f>LOOKUP(I122,'[2]WAVA'!$A$1:$CV$2)</f>
        <v>0.8817</v>
      </c>
      <c r="K122" s="67">
        <f t="shared" si="3"/>
        <v>0.021185291666666665</v>
      </c>
      <c r="L122" s="68" t="s">
        <v>1021</v>
      </c>
    </row>
    <row r="123" spans="1:12" s="61" customFormat="1" ht="16.5" customHeight="1">
      <c r="A123" s="61">
        <v>65</v>
      </c>
      <c r="B123" s="61">
        <v>101</v>
      </c>
      <c r="C123" s="63">
        <v>104</v>
      </c>
      <c r="D123" s="61" t="s">
        <v>157</v>
      </c>
      <c r="E123" s="61" t="s">
        <v>12</v>
      </c>
      <c r="F123" s="64" t="s">
        <v>37</v>
      </c>
      <c r="G123" s="61" t="s">
        <v>158</v>
      </c>
      <c r="H123" s="76">
        <v>0.021782407407407407</v>
      </c>
      <c r="I123" s="66">
        <f t="shared" si="2"/>
        <v>36</v>
      </c>
      <c r="J123" s="60">
        <f>LOOKUP(I123,'[2]WAVA'!$A$1:$CV$2)</f>
        <v>0.9729</v>
      </c>
      <c r="K123" s="67">
        <f t="shared" si="3"/>
        <v>0.021192104166666666</v>
      </c>
      <c r="L123" s="68" t="s">
        <v>1022</v>
      </c>
    </row>
    <row r="124" spans="1:12" s="61" customFormat="1" ht="16.5" customHeight="1">
      <c r="A124" s="61">
        <v>61</v>
      </c>
      <c r="B124" s="61">
        <v>97</v>
      </c>
      <c r="C124" s="63">
        <v>223</v>
      </c>
      <c r="D124" s="61" t="s">
        <v>641</v>
      </c>
      <c r="E124" s="61" t="s">
        <v>67</v>
      </c>
      <c r="F124" s="64" t="s">
        <v>132</v>
      </c>
      <c r="G124" s="61" t="s">
        <v>272</v>
      </c>
      <c r="H124" s="76">
        <v>0.021678240740740738</v>
      </c>
      <c r="I124" s="66">
        <f t="shared" si="2"/>
        <v>35</v>
      </c>
      <c r="J124" s="60">
        <f>LOOKUP(I124,'[2]WAVA'!$A$1:$CV$2)</f>
        <v>0.9788</v>
      </c>
      <c r="K124" s="67">
        <f t="shared" si="3"/>
        <v>0.021218662037037032</v>
      </c>
      <c r="L124" s="68" t="s">
        <v>1023</v>
      </c>
    </row>
    <row r="125" spans="1:12" s="61" customFormat="1" ht="16.5" customHeight="1">
      <c r="A125" s="61">
        <v>73</v>
      </c>
      <c r="B125" s="61">
        <v>119</v>
      </c>
      <c r="C125" s="63">
        <v>123</v>
      </c>
      <c r="D125" s="61" t="s">
        <v>651</v>
      </c>
      <c r="E125" s="61" t="s">
        <v>67</v>
      </c>
      <c r="F125" s="64" t="s">
        <v>137</v>
      </c>
      <c r="H125" s="76">
        <v>0.022326388888888885</v>
      </c>
      <c r="I125" s="66">
        <f t="shared" si="2"/>
        <v>39</v>
      </c>
      <c r="J125" s="60">
        <f>LOOKUP(I125,'[2]WAVA'!$A$1:$CV$2)</f>
        <v>0.9521</v>
      </c>
      <c r="K125" s="67">
        <f t="shared" si="3"/>
        <v>0.021256954861111108</v>
      </c>
      <c r="L125" s="68" t="s">
        <v>1024</v>
      </c>
    </row>
    <row r="126" spans="1:12" s="61" customFormat="1" ht="16.5" customHeight="1">
      <c r="A126" s="61">
        <v>23</v>
      </c>
      <c r="B126" s="61">
        <v>121</v>
      </c>
      <c r="C126" s="63">
        <v>96</v>
      </c>
      <c r="D126" s="61" t="s">
        <v>708</v>
      </c>
      <c r="E126" s="61" t="s">
        <v>63</v>
      </c>
      <c r="F126" s="64" t="s">
        <v>191</v>
      </c>
      <c r="H126" s="76">
        <v>0.022499999999999996</v>
      </c>
      <c r="I126" s="66">
        <f t="shared" si="2"/>
        <v>40</v>
      </c>
      <c r="J126" s="60">
        <f>LOOKUP(I126,'[2]WAVA'!$A$1:$CV$2)</f>
        <v>0.9451</v>
      </c>
      <c r="K126" s="67">
        <f t="shared" si="3"/>
        <v>0.021264749999999995</v>
      </c>
      <c r="L126" s="68" t="s">
        <v>1025</v>
      </c>
    </row>
    <row r="127" spans="1:12" s="61" customFormat="1" ht="16.5" customHeight="1">
      <c r="A127" s="61">
        <v>27</v>
      </c>
      <c r="B127" s="61">
        <v>140</v>
      </c>
      <c r="C127" s="63">
        <v>27</v>
      </c>
      <c r="D127" s="61" t="s">
        <v>235</v>
      </c>
      <c r="E127" s="61" t="s">
        <v>236</v>
      </c>
      <c r="F127" s="64" t="s">
        <v>204</v>
      </c>
      <c r="G127" s="61" t="s">
        <v>79</v>
      </c>
      <c r="H127" s="76">
        <v>0.02287037037037037</v>
      </c>
      <c r="I127" s="66">
        <f t="shared" si="2"/>
        <v>42</v>
      </c>
      <c r="J127" s="60">
        <f>LOOKUP(I127,'[2]WAVA'!$A$1:$CV$2)</f>
        <v>0.931</v>
      </c>
      <c r="K127" s="67">
        <f t="shared" si="3"/>
        <v>0.021292314814814816</v>
      </c>
      <c r="L127" s="68" t="s">
        <v>1026</v>
      </c>
    </row>
    <row r="128" spans="1:12" s="61" customFormat="1" ht="16.5" customHeight="1">
      <c r="A128" s="61">
        <v>59</v>
      </c>
      <c r="B128" s="61">
        <v>94</v>
      </c>
      <c r="C128" s="63">
        <v>113</v>
      </c>
      <c r="D128" s="61" t="s">
        <v>640</v>
      </c>
      <c r="E128" s="61" t="s">
        <v>131</v>
      </c>
      <c r="F128" s="64" t="s">
        <v>13</v>
      </c>
      <c r="G128" s="61" t="s">
        <v>352</v>
      </c>
      <c r="H128" s="76">
        <v>0.021666666666666667</v>
      </c>
      <c r="I128" s="66">
        <f t="shared" si="2"/>
        <v>34</v>
      </c>
      <c r="J128" s="60">
        <f>LOOKUP(I128,'[2]WAVA'!$A$1:$CV$2)</f>
        <v>0.984</v>
      </c>
      <c r="K128" s="67">
        <f t="shared" si="3"/>
        <v>0.021320000000000002</v>
      </c>
      <c r="L128" s="68" t="s">
        <v>1027</v>
      </c>
    </row>
    <row r="129" spans="1:12" s="61" customFormat="1" ht="16.5" customHeight="1">
      <c r="A129" s="61">
        <v>62</v>
      </c>
      <c r="B129" s="61">
        <v>96</v>
      </c>
      <c r="C129" s="63">
        <v>165</v>
      </c>
      <c r="D129" s="61" t="s">
        <v>642</v>
      </c>
      <c r="E129" s="61" t="s">
        <v>131</v>
      </c>
      <c r="F129" s="64" t="s">
        <v>13</v>
      </c>
      <c r="G129" s="61" t="s">
        <v>643</v>
      </c>
      <c r="H129" s="76">
        <v>0.021678240740740738</v>
      </c>
      <c r="I129" s="66">
        <f t="shared" si="2"/>
        <v>34</v>
      </c>
      <c r="J129" s="60">
        <f>LOOKUP(I129,'[2]WAVA'!$A$1:$CV$2)</f>
        <v>0.984</v>
      </c>
      <c r="K129" s="67">
        <f t="shared" si="3"/>
        <v>0.021331388888888886</v>
      </c>
      <c r="L129" s="68" t="s">
        <v>1028</v>
      </c>
    </row>
    <row r="130" spans="1:12" s="61" customFormat="1" ht="16.5" customHeight="1">
      <c r="A130" s="61">
        <v>8</v>
      </c>
      <c r="B130" s="61">
        <v>193</v>
      </c>
      <c r="C130" s="63">
        <v>196</v>
      </c>
      <c r="D130" s="61" t="s">
        <v>730</v>
      </c>
      <c r="E130" s="61" t="s">
        <v>731</v>
      </c>
      <c r="F130" s="64" t="s">
        <v>345</v>
      </c>
      <c r="G130" s="61" t="s">
        <v>680</v>
      </c>
      <c r="H130" s="76">
        <v>0.02652777777777778</v>
      </c>
      <c r="I130" s="66">
        <f t="shared" si="2"/>
        <v>60</v>
      </c>
      <c r="J130" s="60">
        <f>LOOKUP(I130,'[2]WAVA'!$A$1:$CV$2)</f>
        <v>0.8043</v>
      </c>
      <c r="K130" s="67">
        <f t="shared" si="3"/>
        <v>0.021336291666666667</v>
      </c>
      <c r="L130" s="68" t="s">
        <v>1029</v>
      </c>
    </row>
    <row r="131" spans="1:12" s="61" customFormat="1" ht="16.5" customHeight="1">
      <c r="A131" s="61">
        <v>26</v>
      </c>
      <c r="B131" s="61">
        <v>133</v>
      </c>
      <c r="C131" s="63">
        <v>213</v>
      </c>
      <c r="D131" s="61" t="s">
        <v>230</v>
      </c>
      <c r="E131" s="61" t="s">
        <v>136</v>
      </c>
      <c r="F131" s="64" t="s">
        <v>211</v>
      </c>
      <c r="G131" s="61" t="s">
        <v>79</v>
      </c>
      <c r="H131" s="76">
        <v>0.022754629629629628</v>
      </c>
      <c r="I131" s="66">
        <f t="shared" si="2"/>
        <v>41</v>
      </c>
      <c r="J131" s="60">
        <f>LOOKUP(I131,'[2]WAVA'!$A$1:$CV$2)</f>
        <v>0.938</v>
      </c>
      <c r="K131" s="67">
        <f t="shared" si="3"/>
        <v>0.02134384259259259</v>
      </c>
      <c r="L131" s="68" t="s">
        <v>1030</v>
      </c>
    </row>
    <row r="132" spans="1:12" s="61" customFormat="1" ht="16.5" customHeight="1">
      <c r="A132" s="61">
        <v>54</v>
      </c>
      <c r="B132" s="61">
        <v>84</v>
      </c>
      <c r="C132" s="63">
        <v>207</v>
      </c>
      <c r="D132" s="61" t="s">
        <v>636</v>
      </c>
      <c r="E132" s="61" t="s">
        <v>17</v>
      </c>
      <c r="F132" s="64" t="s">
        <v>47</v>
      </c>
      <c r="H132" s="76">
        <v>0.021354166666666664</v>
      </c>
      <c r="I132" s="66">
        <f t="shared" si="2"/>
        <v>22</v>
      </c>
      <c r="J132" s="60">
        <f>LOOKUP(I132,'[2]WAVA'!$A$1:$CV$2)</f>
        <v>0.9996</v>
      </c>
      <c r="K132" s="67">
        <f t="shared" si="3"/>
        <v>0.021345624999999997</v>
      </c>
      <c r="L132" s="68" t="s">
        <v>1031</v>
      </c>
    </row>
    <row r="133" spans="1:12" s="61" customFormat="1" ht="16.5" customHeight="1">
      <c r="A133" s="61">
        <v>28</v>
      </c>
      <c r="B133" s="61">
        <v>147</v>
      </c>
      <c r="C133" s="63">
        <v>198</v>
      </c>
      <c r="D133" s="61" t="s">
        <v>309</v>
      </c>
      <c r="E133" s="61" t="s">
        <v>310</v>
      </c>
      <c r="F133" s="64" t="s">
        <v>196</v>
      </c>
      <c r="H133" s="76">
        <v>0.023113425925925926</v>
      </c>
      <c r="I133" s="66">
        <f t="shared" si="2"/>
        <v>43</v>
      </c>
      <c r="J133" s="60">
        <f>LOOKUP(I133,'[2]WAVA'!$A$1:$CV$2)</f>
        <v>0.924</v>
      </c>
      <c r="K133" s="67">
        <f t="shared" si="3"/>
        <v>0.021356805555555556</v>
      </c>
      <c r="L133" s="68" t="s">
        <v>1032</v>
      </c>
    </row>
    <row r="134" spans="1:12" s="61" customFormat="1" ht="16.5" customHeight="1">
      <c r="A134" s="61">
        <v>60</v>
      </c>
      <c r="B134" s="61">
        <v>95</v>
      </c>
      <c r="C134" s="63">
        <v>162</v>
      </c>
      <c r="D134" s="61" t="s">
        <v>160</v>
      </c>
      <c r="E134" s="61" t="s">
        <v>110</v>
      </c>
      <c r="F134" s="64" t="s">
        <v>78</v>
      </c>
      <c r="G134" s="61" t="s">
        <v>79</v>
      </c>
      <c r="H134" s="76">
        <v>0.021666666666666667</v>
      </c>
      <c r="I134" s="66">
        <f t="shared" si="2"/>
        <v>32</v>
      </c>
      <c r="J134" s="60">
        <f>LOOKUP(I134,'[2]WAVA'!$A$1:$CV$2)</f>
        <v>0.9922</v>
      </c>
      <c r="K134" s="67">
        <f t="shared" si="3"/>
        <v>0.02149766666666667</v>
      </c>
      <c r="L134" s="68" t="s">
        <v>1033</v>
      </c>
    </row>
    <row r="135" spans="1:12" s="61" customFormat="1" ht="16.5" customHeight="1">
      <c r="A135" s="61">
        <v>81</v>
      </c>
      <c r="B135" s="61">
        <v>139</v>
      </c>
      <c r="C135" s="63">
        <v>23</v>
      </c>
      <c r="D135" s="61" t="s">
        <v>658</v>
      </c>
      <c r="E135" s="61" t="s">
        <v>110</v>
      </c>
      <c r="F135" s="64" t="s">
        <v>445</v>
      </c>
      <c r="G135" s="61" t="s">
        <v>19</v>
      </c>
      <c r="H135" s="76">
        <v>0.022858796296296294</v>
      </c>
      <c r="I135" s="66">
        <f aca="true" t="shared" si="4" ref="I135:I182">(2015-F135)</f>
        <v>16</v>
      </c>
      <c r="J135" s="60">
        <f>LOOKUP(I135,'[2]WAVA'!$A$1:$CV$2)</f>
        <v>0.9419</v>
      </c>
      <c r="K135" s="67">
        <f aca="true" t="shared" si="5" ref="K135:K182">(H135*J135)</f>
        <v>0.02153070023148148</v>
      </c>
      <c r="L135" s="68" t="s">
        <v>1034</v>
      </c>
    </row>
    <row r="136" spans="1:12" s="61" customFormat="1" ht="16.5" customHeight="1">
      <c r="A136" s="61">
        <v>29</v>
      </c>
      <c r="B136" s="61">
        <v>149</v>
      </c>
      <c r="C136" s="63">
        <v>111</v>
      </c>
      <c r="D136" s="61" t="s">
        <v>228</v>
      </c>
      <c r="E136" s="61" t="s">
        <v>31</v>
      </c>
      <c r="F136" s="64" t="s">
        <v>204</v>
      </c>
      <c r="G136" s="61" t="s">
        <v>19</v>
      </c>
      <c r="H136" s="76">
        <v>0.023229166666666665</v>
      </c>
      <c r="I136" s="66">
        <f t="shared" si="4"/>
        <v>42</v>
      </c>
      <c r="J136" s="60">
        <f>LOOKUP(I136,'[2]WAVA'!$A$1:$CV$2)</f>
        <v>0.931</v>
      </c>
      <c r="K136" s="67">
        <f t="shared" si="5"/>
        <v>0.021626354166666667</v>
      </c>
      <c r="L136" s="68" t="s">
        <v>1035</v>
      </c>
    </row>
    <row r="137" spans="1:12" s="61" customFormat="1" ht="16.5" customHeight="1">
      <c r="A137" s="61">
        <v>63</v>
      </c>
      <c r="B137" s="61">
        <v>99</v>
      </c>
      <c r="C137" s="63">
        <v>4</v>
      </c>
      <c r="D137" s="61" t="s">
        <v>644</v>
      </c>
      <c r="E137" s="61" t="s">
        <v>169</v>
      </c>
      <c r="F137" s="64" t="s">
        <v>32</v>
      </c>
      <c r="G137" s="61" t="s">
        <v>170</v>
      </c>
      <c r="H137" s="76">
        <v>0.021736111111111112</v>
      </c>
      <c r="I137" s="66">
        <f t="shared" si="4"/>
        <v>31</v>
      </c>
      <c r="J137" s="60">
        <f>LOOKUP(I137,'[2]WAVA'!$A$1:$CV$2)</f>
        <v>0.9952</v>
      </c>
      <c r="K137" s="67">
        <f t="shared" si="5"/>
        <v>0.021631777777777778</v>
      </c>
      <c r="L137" s="68" t="s">
        <v>1036</v>
      </c>
    </row>
    <row r="138" spans="1:12" s="61" customFormat="1" ht="16.5" customHeight="1">
      <c r="A138" s="61">
        <v>85</v>
      </c>
      <c r="B138" s="61">
        <v>145</v>
      </c>
      <c r="C138" s="63">
        <v>83</v>
      </c>
      <c r="D138" s="61" t="s">
        <v>664</v>
      </c>
      <c r="E138" s="61" t="s">
        <v>46</v>
      </c>
      <c r="F138" s="64" t="s">
        <v>445</v>
      </c>
      <c r="G138" s="61" t="s">
        <v>96</v>
      </c>
      <c r="H138" s="76">
        <v>0.023078703703703702</v>
      </c>
      <c r="I138" s="66">
        <f t="shared" si="4"/>
        <v>16</v>
      </c>
      <c r="J138" s="60">
        <f>LOOKUP(I138,'[2]WAVA'!$A$1:$CV$2)</f>
        <v>0.9419</v>
      </c>
      <c r="K138" s="67">
        <f t="shared" si="5"/>
        <v>0.021737831018518516</v>
      </c>
      <c r="L138" s="68" t="s">
        <v>1037</v>
      </c>
    </row>
    <row r="139" spans="1:12" s="61" customFormat="1" ht="16.5" customHeight="1">
      <c r="A139" s="61">
        <v>64</v>
      </c>
      <c r="B139" s="61">
        <v>100</v>
      </c>
      <c r="C139" s="63">
        <v>107</v>
      </c>
      <c r="D139" s="61" t="s">
        <v>645</v>
      </c>
      <c r="E139" s="61" t="s">
        <v>17</v>
      </c>
      <c r="F139" s="64" t="s">
        <v>59</v>
      </c>
      <c r="G139" s="61" t="s">
        <v>646</v>
      </c>
      <c r="H139" s="76">
        <v>0.021747685185185186</v>
      </c>
      <c r="I139" s="66">
        <f t="shared" si="4"/>
        <v>26</v>
      </c>
      <c r="J139" s="60">
        <f>LOOKUP(I139,'[2]WAVA'!$A$1:$CV$2)</f>
        <v>1</v>
      </c>
      <c r="K139" s="67">
        <f t="shared" si="5"/>
        <v>0.021747685185185186</v>
      </c>
      <c r="L139" s="68" t="s">
        <v>1038</v>
      </c>
    </row>
    <row r="140" spans="1:12" s="61" customFormat="1" ht="16.5" customHeight="1">
      <c r="A140" s="61">
        <v>68</v>
      </c>
      <c r="B140" s="61">
        <v>108</v>
      </c>
      <c r="C140" s="63">
        <v>230</v>
      </c>
      <c r="D140" s="61" t="s">
        <v>152</v>
      </c>
      <c r="E140" s="61" t="s">
        <v>144</v>
      </c>
      <c r="F140" s="64" t="s">
        <v>78</v>
      </c>
      <c r="G140" s="61" t="s">
        <v>647</v>
      </c>
      <c r="H140" s="76">
        <v>0.021944444444444447</v>
      </c>
      <c r="I140" s="66">
        <f t="shared" si="4"/>
        <v>32</v>
      </c>
      <c r="J140" s="60">
        <f>LOOKUP(I140,'[2]WAVA'!$A$1:$CV$2)</f>
        <v>0.9922</v>
      </c>
      <c r="K140" s="67">
        <f t="shared" si="5"/>
        <v>0.02177327777777778</v>
      </c>
      <c r="L140" s="68" t="s">
        <v>1039</v>
      </c>
    </row>
    <row r="141" spans="1:12" s="61" customFormat="1" ht="16.5" customHeight="1">
      <c r="A141" s="61">
        <v>66</v>
      </c>
      <c r="B141" s="61">
        <v>103</v>
      </c>
      <c r="C141" s="63">
        <v>87</v>
      </c>
      <c r="D141" s="61" t="s">
        <v>154</v>
      </c>
      <c r="E141" s="61" t="s">
        <v>82</v>
      </c>
      <c r="F141" s="64" t="s">
        <v>59</v>
      </c>
      <c r="G141" s="61" t="s">
        <v>155</v>
      </c>
      <c r="H141" s="76">
        <v>0.021840277777777778</v>
      </c>
      <c r="I141" s="66">
        <f t="shared" si="4"/>
        <v>26</v>
      </c>
      <c r="J141" s="60">
        <f>LOOKUP(I141,'[2]WAVA'!$A$1:$CV$2)</f>
        <v>1</v>
      </c>
      <c r="K141" s="67">
        <f t="shared" si="5"/>
        <v>0.021840277777777778</v>
      </c>
      <c r="L141" s="68" t="s">
        <v>1040</v>
      </c>
    </row>
    <row r="142" spans="1:12" s="61" customFormat="1" ht="16.5" customHeight="1">
      <c r="A142" s="61">
        <v>67</v>
      </c>
      <c r="B142" s="61">
        <v>104</v>
      </c>
      <c r="C142" s="63">
        <v>164</v>
      </c>
      <c r="D142" s="61" t="s">
        <v>165</v>
      </c>
      <c r="E142" s="61" t="s">
        <v>86</v>
      </c>
      <c r="F142" s="64" t="s">
        <v>87</v>
      </c>
      <c r="G142" s="61" t="s">
        <v>166</v>
      </c>
      <c r="H142" s="76">
        <v>0.021851851851851848</v>
      </c>
      <c r="I142" s="66">
        <f t="shared" si="4"/>
        <v>27</v>
      </c>
      <c r="J142" s="60">
        <f>LOOKUP(I142,'[2]WAVA'!$A$1:$CV$2)</f>
        <v>1</v>
      </c>
      <c r="K142" s="67">
        <f t="shared" si="5"/>
        <v>0.021851851851851848</v>
      </c>
      <c r="L142" s="68" t="s">
        <v>1041</v>
      </c>
    </row>
    <row r="143" spans="1:12" s="61" customFormat="1" ht="16.5" customHeight="1">
      <c r="A143" s="61">
        <v>74</v>
      </c>
      <c r="B143" s="61">
        <v>123</v>
      </c>
      <c r="C143" s="63">
        <v>201</v>
      </c>
      <c r="D143" s="61" t="s">
        <v>652</v>
      </c>
      <c r="E143" s="61" t="s">
        <v>63</v>
      </c>
      <c r="F143" s="64" t="s">
        <v>37</v>
      </c>
      <c r="H143" s="76">
        <v>0.022534722222222223</v>
      </c>
      <c r="I143" s="66">
        <f t="shared" si="4"/>
        <v>36</v>
      </c>
      <c r="J143" s="60">
        <f>LOOKUP(I143,'[2]WAVA'!$A$1:$CV$2)</f>
        <v>0.9729</v>
      </c>
      <c r="K143" s="67">
        <f t="shared" si="5"/>
        <v>0.02192403125</v>
      </c>
      <c r="L143" s="68" t="s">
        <v>1042</v>
      </c>
    </row>
    <row r="144" spans="1:12" s="61" customFormat="1" ht="16.5" customHeight="1">
      <c r="A144" s="61">
        <v>30</v>
      </c>
      <c r="B144" s="61">
        <v>152</v>
      </c>
      <c r="C144" s="63">
        <v>105</v>
      </c>
      <c r="D144" s="61" t="s">
        <v>249</v>
      </c>
      <c r="E144" s="61" t="s">
        <v>250</v>
      </c>
      <c r="F144" s="64" t="s">
        <v>211</v>
      </c>
      <c r="G144" s="61" t="s">
        <v>251</v>
      </c>
      <c r="H144" s="76">
        <v>0.023391203703703702</v>
      </c>
      <c r="I144" s="66">
        <f t="shared" si="4"/>
        <v>41</v>
      </c>
      <c r="J144" s="60">
        <f>LOOKUP(I144,'[2]WAVA'!$A$1:$CV$2)</f>
        <v>0.938</v>
      </c>
      <c r="K144" s="67">
        <f t="shared" si="5"/>
        <v>0.02194094907407407</v>
      </c>
      <c r="L144" s="68" t="s">
        <v>1043</v>
      </c>
    </row>
    <row r="145" spans="1:12" s="61" customFormat="1" ht="16.5" customHeight="1">
      <c r="A145" s="61">
        <v>83</v>
      </c>
      <c r="B145" s="61">
        <v>143</v>
      </c>
      <c r="C145" s="63">
        <v>98</v>
      </c>
      <c r="D145" s="61" t="s">
        <v>660</v>
      </c>
      <c r="E145" s="61" t="s">
        <v>661</v>
      </c>
      <c r="F145" s="64" t="s">
        <v>163</v>
      </c>
      <c r="G145" s="61" t="s">
        <v>96</v>
      </c>
      <c r="H145" s="76">
        <v>0.023020833333333334</v>
      </c>
      <c r="I145" s="66">
        <f t="shared" si="4"/>
        <v>17</v>
      </c>
      <c r="J145" s="60">
        <f>LOOKUP(I145,'[2]WAVA'!$A$1:$CV$2)</f>
        <v>0.955</v>
      </c>
      <c r="K145" s="67">
        <f t="shared" si="5"/>
        <v>0.021984895833333334</v>
      </c>
      <c r="L145" s="68" t="s">
        <v>1044</v>
      </c>
    </row>
    <row r="146" spans="1:12" s="61" customFormat="1" ht="16.5" customHeight="1">
      <c r="A146" s="61">
        <v>84</v>
      </c>
      <c r="B146" s="61">
        <v>144</v>
      </c>
      <c r="C146" s="63">
        <v>6</v>
      </c>
      <c r="D146" s="61" t="s">
        <v>662</v>
      </c>
      <c r="E146" s="61" t="s">
        <v>663</v>
      </c>
      <c r="F146" s="64" t="s">
        <v>163</v>
      </c>
      <c r="G146" s="61" t="s">
        <v>96</v>
      </c>
      <c r="H146" s="76">
        <v>0.023032407407407404</v>
      </c>
      <c r="I146" s="66">
        <f t="shared" si="4"/>
        <v>17</v>
      </c>
      <c r="J146" s="60">
        <f>LOOKUP(I146,'[2]WAVA'!$A$1:$CV$2)</f>
        <v>0.955</v>
      </c>
      <c r="K146" s="67">
        <f t="shared" si="5"/>
        <v>0.02199594907407407</v>
      </c>
      <c r="L146" s="68" t="s">
        <v>1045</v>
      </c>
    </row>
    <row r="147" spans="1:12" s="61" customFormat="1" ht="16.5" customHeight="1">
      <c r="A147" s="61">
        <v>69</v>
      </c>
      <c r="B147" s="61">
        <v>111</v>
      </c>
      <c r="C147" s="63">
        <v>28</v>
      </c>
      <c r="D147" s="61" t="s">
        <v>648</v>
      </c>
      <c r="E147" s="61" t="s">
        <v>46</v>
      </c>
      <c r="F147" s="64" t="s">
        <v>615</v>
      </c>
      <c r="G147" s="61" t="s">
        <v>649</v>
      </c>
      <c r="H147" s="76">
        <v>0.02207175925925926</v>
      </c>
      <c r="I147" s="66">
        <f t="shared" si="4"/>
        <v>28</v>
      </c>
      <c r="J147" s="60">
        <f>LOOKUP(I147,'[2]WAVA'!$A$1:$CV$2)</f>
        <v>0.9999</v>
      </c>
      <c r="K147" s="67">
        <f t="shared" si="5"/>
        <v>0.022069552083333333</v>
      </c>
      <c r="L147" s="68" t="s">
        <v>1046</v>
      </c>
    </row>
    <row r="148" spans="1:12" s="61" customFormat="1" ht="16.5" customHeight="1">
      <c r="A148" s="61">
        <v>80</v>
      </c>
      <c r="B148" s="61">
        <v>137</v>
      </c>
      <c r="C148" s="63">
        <v>95</v>
      </c>
      <c r="D148" s="61" t="s">
        <v>657</v>
      </c>
      <c r="E148" s="61" t="s">
        <v>63</v>
      </c>
      <c r="F148" s="64" t="s">
        <v>37</v>
      </c>
      <c r="H148" s="76">
        <v>0.022777777777777775</v>
      </c>
      <c r="I148" s="66">
        <f t="shared" si="4"/>
        <v>36</v>
      </c>
      <c r="J148" s="60">
        <f>LOOKUP(I148,'[2]WAVA'!$A$1:$CV$2)</f>
        <v>0.9729</v>
      </c>
      <c r="K148" s="67">
        <f t="shared" si="5"/>
        <v>0.022160499999999996</v>
      </c>
      <c r="L148" s="68" t="s">
        <v>1047</v>
      </c>
    </row>
    <row r="149" spans="1:12" s="61" customFormat="1" ht="17.25" customHeight="1">
      <c r="A149" s="61">
        <v>72</v>
      </c>
      <c r="B149" s="61">
        <v>116</v>
      </c>
      <c r="C149" s="63">
        <v>118</v>
      </c>
      <c r="D149" s="61" t="s">
        <v>149</v>
      </c>
      <c r="E149" s="61" t="s">
        <v>86</v>
      </c>
      <c r="F149" s="64" t="s">
        <v>150</v>
      </c>
      <c r="G149" s="61" t="s">
        <v>650</v>
      </c>
      <c r="H149" s="76">
        <v>0.0221875</v>
      </c>
      <c r="I149" s="66">
        <f t="shared" si="4"/>
        <v>25</v>
      </c>
      <c r="J149" s="60">
        <f>LOOKUP(I149,'[2]WAVA'!$A$1:$CV$2)</f>
        <v>1</v>
      </c>
      <c r="K149" s="67">
        <f t="shared" si="5"/>
        <v>0.0221875</v>
      </c>
      <c r="L149" s="68" t="s">
        <v>1048</v>
      </c>
    </row>
    <row r="150" spans="1:12" s="61" customFormat="1" ht="17.25" customHeight="1">
      <c r="A150" s="61">
        <v>87</v>
      </c>
      <c r="B150" s="61">
        <v>151</v>
      </c>
      <c r="C150" s="63">
        <v>8</v>
      </c>
      <c r="D150" s="61" t="s">
        <v>666</v>
      </c>
      <c r="E150" s="61" t="s">
        <v>433</v>
      </c>
      <c r="F150" s="64" t="s">
        <v>163</v>
      </c>
      <c r="G150" s="61" t="s">
        <v>96</v>
      </c>
      <c r="H150" s="76">
        <v>0.023310185185185187</v>
      </c>
      <c r="I150" s="66">
        <f t="shared" si="4"/>
        <v>17</v>
      </c>
      <c r="J150" s="60">
        <f>LOOKUP(I150,'[2]WAVA'!$A$1:$CV$2)</f>
        <v>0.955</v>
      </c>
      <c r="K150" s="67">
        <f t="shared" si="5"/>
        <v>0.02226122685185185</v>
      </c>
      <c r="L150" s="68" t="s">
        <v>1049</v>
      </c>
    </row>
    <row r="151" spans="1:12" s="61" customFormat="1" ht="17.25" customHeight="1">
      <c r="A151" s="61">
        <v>76</v>
      </c>
      <c r="B151" s="61">
        <v>125</v>
      </c>
      <c r="C151" s="63">
        <v>180</v>
      </c>
      <c r="D151" s="61" t="s">
        <v>654</v>
      </c>
      <c r="E151" s="61" t="s">
        <v>86</v>
      </c>
      <c r="F151" s="64" t="s">
        <v>13</v>
      </c>
      <c r="G151" s="61" t="s">
        <v>79</v>
      </c>
      <c r="H151" s="76">
        <v>0.02263888888888889</v>
      </c>
      <c r="I151" s="66">
        <f t="shared" si="4"/>
        <v>34</v>
      </c>
      <c r="J151" s="60">
        <f>LOOKUP(I151,'[2]WAVA'!$A$1:$CV$2)</f>
        <v>0.984</v>
      </c>
      <c r="K151" s="67">
        <f t="shared" si="5"/>
        <v>0.022276666666666667</v>
      </c>
      <c r="L151" s="68" t="s">
        <v>1050</v>
      </c>
    </row>
    <row r="152" spans="1:12" s="61" customFormat="1" ht="17.25" customHeight="1">
      <c r="A152" s="61">
        <v>82</v>
      </c>
      <c r="B152" s="61">
        <v>142</v>
      </c>
      <c r="C152" s="63">
        <v>53</v>
      </c>
      <c r="D152" s="61" t="s">
        <v>659</v>
      </c>
      <c r="E152" s="61" t="s">
        <v>433</v>
      </c>
      <c r="F152" s="64" t="s">
        <v>37</v>
      </c>
      <c r="G152" s="61" t="s">
        <v>79</v>
      </c>
      <c r="H152" s="76">
        <v>0.023020833333333334</v>
      </c>
      <c r="I152" s="66">
        <f t="shared" si="4"/>
        <v>36</v>
      </c>
      <c r="J152" s="60">
        <f>LOOKUP(I152,'[2]WAVA'!$A$1:$CV$2)</f>
        <v>0.9729</v>
      </c>
      <c r="K152" s="67">
        <f t="shared" si="5"/>
        <v>0.02239696875</v>
      </c>
      <c r="L152" s="68" t="s">
        <v>1051</v>
      </c>
    </row>
    <row r="153" spans="1:12" s="61" customFormat="1" ht="17.25" customHeight="1">
      <c r="A153" s="61">
        <v>77</v>
      </c>
      <c r="B153" s="61">
        <v>129</v>
      </c>
      <c r="C153" s="63">
        <v>127</v>
      </c>
      <c r="D153" s="61" t="s">
        <v>655</v>
      </c>
      <c r="E153" s="61" t="s">
        <v>102</v>
      </c>
      <c r="F153" s="64" t="s">
        <v>91</v>
      </c>
      <c r="G153" s="61" t="s">
        <v>656</v>
      </c>
      <c r="H153" s="76">
        <v>0.022662037037037036</v>
      </c>
      <c r="I153" s="66">
        <f t="shared" si="4"/>
        <v>33</v>
      </c>
      <c r="J153" s="60">
        <f>LOOKUP(I153,'[2]WAVA'!$A$1:$CV$2)</f>
        <v>0.9885</v>
      </c>
      <c r="K153" s="67">
        <f t="shared" si="5"/>
        <v>0.02240142361111111</v>
      </c>
      <c r="L153" s="68" t="s">
        <v>1052</v>
      </c>
    </row>
    <row r="154" spans="1:12" s="61" customFormat="1" ht="17.25" customHeight="1">
      <c r="A154" s="61">
        <v>32</v>
      </c>
      <c r="B154" s="61">
        <v>168</v>
      </c>
      <c r="C154" s="63">
        <v>238</v>
      </c>
      <c r="D154" s="61" t="s">
        <v>713</v>
      </c>
      <c r="E154" s="61" t="s">
        <v>284</v>
      </c>
      <c r="F154" s="64" t="s">
        <v>196</v>
      </c>
      <c r="H154" s="76">
        <v>0.02442129629629629</v>
      </c>
      <c r="I154" s="66">
        <f t="shared" si="4"/>
        <v>43</v>
      </c>
      <c r="J154" s="60">
        <f>LOOKUP(I154,'[2]WAVA'!$A$1:$CV$2)</f>
        <v>0.924</v>
      </c>
      <c r="K154" s="67">
        <f t="shared" si="5"/>
        <v>0.022565277777777774</v>
      </c>
      <c r="L154" s="68" t="s">
        <v>1053</v>
      </c>
    </row>
    <row r="155" spans="1:12" s="61" customFormat="1" ht="17.25" customHeight="1">
      <c r="A155" s="61">
        <v>75</v>
      </c>
      <c r="B155" s="61">
        <v>124</v>
      </c>
      <c r="C155" s="63">
        <v>88</v>
      </c>
      <c r="D155" s="61" t="s">
        <v>653</v>
      </c>
      <c r="E155" s="61" t="s">
        <v>638</v>
      </c>
      <c r="F155" s="64" t="s">
        <v>87</v>
      </c>
      <c r="H155" s="76">
        <v>0.02262731481481482</v>
      </c>
      <c r="I155" s="66">
        <f t="shared" si="4"/>
        <v>27</v>
      </c>
      <c r="J155" s="60">
        <f>LOOKUP(I155,'[2]WAVA'!$A$1:$CV$2)</f>
        <v>1</v>
      </c>
      <c r="K155" s="67">
        <f t="shared" si="5"/>
        <v>0.02262731481481482</v>
      </c>
      <c r="L155" s="68" t="s">
        <v>1054</v>
      </c>
    </row>
    <row r="156" spans="1:12" s="61" customFormat="1" ht="17.25" customHeight="1">
      <c r="A156" s="61">
        <v>79</v>
      </c>
      <c r="B156" s="61">
        <v>131</v>
      </c>
      <c r="C156" s="63">
        <v>147</v>
      </c>
      <c r="D156" s="61" t="s">
        <v>178</v>
      </c>
      <c r="E156" s="61" t="s">
        <v>86</v>
      </c>
      <c r="F156" s="64" t="s">
        <v>74</v>
      </c>
      <c r="G156" s="61" t="s">
        <v>79</v>
      </c>
      <c r="H156" s="76">
        <v>0.02271990740740741</v>
      </c>
      <c r="I156" s="66">
        <f t="shared" si="4"/>
        <v>24</v>
      </c>
      <c r="J156" s="60">
        <f>LOOKUP(I156,'[2]WAVA'!$A$1:$CV$2)</f>
        <v>1</v>
      </c>
      <c r="K156" s="67">
        <f t="shared" si="5"/>
        <v>0.02271990740740741</v>
      </c>
      <c r="L156" s="68" t="s">
        <v>1055</v>
      </c>
    </row>
    <row r="157" spans="1:12" s="61" customFormat="1" ht="17.25" customHeight="1">
      <c r="A157" s="61">
        <v>33</v>
      </c>
      <c r="B157" s="61">
        <v>170</v>
      </c>
      <c r="C157" s="63">
        <v>212</v>
      </c>
      <c r="D157" s="61" t="s">
        <v>245</v>
      </c>
      <c r="E157" s="61" t="s">
        <v>218</v>
      </c>
      <c r="F157" s="64" t="s">
        <v>204</v>
      </c>
      <c r="G157" s="61" t="s">
        <v>79</v>
      </c>
      <c r="H157" s="76">
        <v>0.024513888888888887</v>
      </c>
      <c r="I157" s="66">
        <f t="shared" si="4"/>
        <v>42</v>
      </c>
      <c r="J157" s="60">
        <f>LOOKUP(I157,'[2]WAVA'!$A$1:$CV$2)</f>
        <v>0.931</v>
      </c>
      <c r="K157" s="67">
        <f t="shared" si="5"/>
        <v>0.022822430555555554</v>
      </c>
      <c r="L157" s="68" t="s">
        <v>1056</v>
      </c>
    </row>
    <row r="158" spans="1:12" s="61" customFormat="1" ht="17.25" customHeight="1">
      <c r="A158" s="61">
        <v>18</v>
      </c>
      <c r="B158" s="61">
        <v>206</v>
      </c>
      <c r="C158" s="63">
        <v>193</v>
      </c>
      <c r="D158" s="61" t="s">
        <v>724</v>
      </c>
      <c r="E158" s="61" t="s">
        <v>218</v>
      </c>
      <c r="F158" s="64" t="s">
        <v>307</v>
      </c>
      <c r="G158" s="61" t="s">
        <v>725</v>
      </c>
      <c r="H158" s="76">
        <v>0.027905092592592592</v>
      </c>
      <c r="I158" s="66">
        <f t="shared" si="4"/>
        <v>57</v>
      </c>
      <c r="J158" s="60">
        <f>LOOKUP(I158,'[2]WAVA'!$A$1:$CV$2)</f>
        <v>0.8254</v>
      </c>
      <c r="K158" s="67">
        <f t="shared" si="5"/>
        <v>0.023032863425925927</v>
      </c>
      <c r="L158" s="68" t="s">
        <v>1057</v>
      </c>
    </row>
    <row r="159" spans="1:12" s="61" customFormat="1" ht="17.25" customHeight="1">
      <c r="A159" s="61">
        <v>86</v>
      </c>
      <c r="B159" s="61">
        <v>148</v>
      </c>
      <c r="C159" s="63">
        <v>205</v>
      </c>
      <c r="D159" s="61" t="s">
        <v>665</v>
      </c>
      <c r="E159" s="61" t="s">
        <v>280</v>
      </c>
      <c r="F159" s="64" t="s">
        <v>188</v>
      </c>
      <c r="H159" s="76">
        <v>0.02318287037037037</v>
      </c>
      <c r="I159" s="66">
        <f t="shared" si="4"/>
        <v>21</v>
      </c>
      <c r="J159" s="60">
        <f>LOOKUP(I159,'[2]WAVA'!$A$1:$CV$2)</f>
        <v>0.9961</v>
      </c>
      <c r="K159" s="67">
        <f t="shared" si="5"/>
        <v>0.023092457175925927</v>
      </c>
      <c r="L159" s="68" t="s">
        <v>1058</v>
      </c>
    </row>
    <row r="160" spans="1:12" s="61" customFormat="1" ht="17.25" customHeight="1">
      <c r="A160" s="61">
        <v>34</v>
      </c>
      <c r="B160" s="61">
        <v>184</v>
      </c>
      <c r="C160" s="63">
        <v>195</v>
      </c>
      <c r="D160" s="61" t="s">
        <v>714</v>
      </c>
      <c r="E160" s="61" t="s">
        <v>711</v>
      </c>
      <c r="F160" s="64" t="s">
        <v>215</v>
      </c>
      <c r="G160" s="61" t="s">
        <v>259</v>
      </c>
      <c r="H160" s="76">
        <v>0.02560185185185185</v>
      </c>
      <c r="I160" s="66">
        <f t="shared" si="4"/>
        <v>44</v>
      </c>
      <c r="J160" s="60">
        <f>LOOKUP(I160,'[2]WAVA'!$A$1:$CV$2)</f>
        <v>0.9169</v>
      </c>
      <c r="K160" s="67">
        <f t="shared" si="5"/>
        <v>0.023474337962962964</v>
      </c>
      <c r="L160" s="68" t="s">
        <v>1059</v>
      </c>
    </row>
    <row r="161" spans="1:12" s="61" customFormat="1" ht="17.25" customHeight="1">
      <c r="A161" s="61">
        <v>88</v>
      </c>
      <c r="B161" s="61">
        <v>154</v>
      </c>
      <c r="C161" s="63">
        <v>77</v>
      </c>
      <c r="D161" s="61" t="s">
        <v>667</v>
      </c>
      <c r="E161" s="61" t="s">
        <v>51</v>
      </c>
      <c r="F161" s="64" t="s">
        <v>615</v>
      </c>
      <c r="H161" s="76">
        <v>0.02361111111111111</v>
      </c>
      <c r="I161" s="66">
        <f t="shared" si="4"/>
        <v>28</v>
      </c>
      <c r="J161" s="60">
        <f>LOOKUP(I161,'[2]WAVA'!$A$1:$CV$2)</f>
        <v>0.9999</v>
      </c>
      <c r="K161" s="67">
        <f t="shared" si="5"/>
        <v>0.02360875</v>
      </c>
      <c r="L161" s="68" t="s">
        <v>1060</v>
      </c>
    </row>
    <row r="162" spans="1:12" s="61" customFormat="1" ht="17.25" customHeight="1">
      <c r="A162" s="61">
        <v>89</v>
      </c>
      <c r="B162" s="61">
        <v>155</v>
      </c>
      <c r="C162" s="63">
        <v>176</v>
      </c>
      <c r="D162" s="61" t="s">
        <v>668</v>
      </c>
      <c r="E162" s="61" t="s">
        <v>218</v>
      </c>
      <c r="F162" s="64" t="s">
        <v>111</v>
      </c>
      <c r="G162" s="61" t="s">
        <v>669</v>
      </c>
      <c r="H162" s="76">
        <v>0.023668981481481485</v>
      </c>
      <c r="I162" s="66">
        <f t="shared" si="4"/>
        <v>30</v>
      </c>
      <c r="J162" s="60">
        <f>LOOKUP(I162,'[2]WAVA'!$A$1:$CV$2)</f>
        <v>0.9975</v>
      </c>
      <c r="K162" s="67">
        <f t="shared" si="5"/>
        <v>0.023609809027777783</v>
      </c>
      <c r="L162" s="68" t="s">
        <v>1061</v>
      </c>
    </row>
    <row r="163" spans="1:12" s="61" customFormat="1" ht="17.25" customHeight="1">
      <c r="A163" s="61">
        <v>97</v>
      </c>
      <c r="B163" s="61">
        <v>179</v>
      </c>
      <c r="C163" s="63">
        <v>204</v>
      </c>
      <c r="D163" s="61" t="s">
        <v>676</v>
      </c>
      <c r="E163" s="61" t="s">
        <v>102</v>
      </c>
      <c r="F163" s="64" t="s">
        <v>137</v>
      </c>
      <c r="H163" s="76">
        <v>0.02497685185185185</v>
      </c>
      <c r="I163" s="66">
        <f t="shared" si="4"/>
        <v>39</v>
      </c>
      <c r="J163" s="60">
        <f>LOOKUP(I163,'[2]WAVA'!$A$1:$CV$2)</f>
        <v>0.9521</v>
      </c>
      <c r="K163" s="67">
        <f t="shared" si="5"/>
        <v>0.023780460648148146</v>
      </c>
      <c r="L163" s="68" t="s">
        <v>1062</v>
      </c>
    </row>
    <row r="164" spans="1:12" s="61" customFormat="1" ht="17.25" customHeight="1">
      <c r="A164" s="61">
        <v>91</v>
      </c>
      <c r="B164" s="61">
        <v>161</v>
      </c>
      <c r="C164" s="63">
        <v>1</v>
      </c>
      <c r="D164" s="61" t="s">
        <v>670</v>
      </c>
      <c r="E164" s="61" t="s">
        <v>63</v>
      </c>
      <c r="F164" s="64" t="s">
        <v>91</v>
      </c>
      <c r="G164" s="61" t="s">
        <v>947</v>
      </c>
      <c r="H164" s="76">
        <v>0.024085648148148148</v>
      </c>
      <c r="I164" s="66">
        <f t="shared" si="4"/>
        <v>33</v>
      </c>
      <c r="J164" s="60">
        <f>LOOKUP(I164,'[2]WAVA'!$A$1:$CV$2)</f>
        <v>0.9885</v>
      </c>
      <c r="K164" s="67">
        <f t="shared" si="5"/>
        <v>0.023808663194444444</v>
      </c>
      <c r="L164" s="68" t="s">
        <v>1063</v>
      </c>
    </row>
    <row r="165" spans="1:12" s="61" customFormat="1" ht="17.25" customHeight="1">
      <c r="A165" s="61">
        <v>36</v>
      </c>
      <c r="B165" s="61">
        <v>197</v>
      </c>
      <c r="C165" s="63">
        <v>220</v>
      </c>
      <c r="D165" s="61" t="s">
        <v>174</v>
      </c>
      <c r="E165" s="61" t="s">
        <v>261</v>
      </c>
      <c r="F165" s="64" t="s">
        <v>240</v>
      </c>
      <c r="G165" s="61" t="s">
        <v>176</v>
      </c>
      <c r="H165" s="76">
        <v>0.027060185185185187</v>
      </c>
      <c r="I165" s="66">
        <f t="shared" si="4"/>
        <v>49</v>
      </c>
      <c r="J165" s="60">
        <f>LOOKUP(I165,'[2]WAVA'!$A$1:$CV$2)</f>
        <v>0.8817</v>
      </c>
      <c r="K165" s="67">
        <f t="shared" si="5"/>
        <v>0.02385896527777778</v>
      </c>
      <c r="L165" s="68" t="s">
        <v>1064</v>
      </c>
    </row>
    <row r="166" spans="1:12" s="61" customFormat="1" ht="17.25" customHeight="1">
      <c r="A166" s="61">
        <v>90</v>
      </c>
      <c r="B166" s="61">
        <v>157</v>
      </c>
      <c r="C166" s="63">
        <v>30</v>
      </c>
      <c r="D166" s="61" t="s">
        <v>185</v>
      </c>
      <c r="E166" s="61" t="s">
        <v>36</v>
      </c>
      <c r="F166" s="64" t="s">
        <v>32</v>
      </c>
      <c r="G166" s="61" t="s">
        <v>79</v>
      </c>
      <c r="H166" s="76">
        <v>0.02400462962962963</v>
      </c>
      <c r="I166" s="66">
        <f t="shared" si="4"/>
        <v>31</v>
      </c>
      <c r="J166" s="60">
        <f>LOOKUP(I166,'[2]WAVA'!$A$1:$CV$2)</f>
        <v>0.9952</v>
      </c>
      <c r="K166" s="67">
        <f t="shared" si="5"/>
        <v>0.023889407407407408</v>
      </c>
      <c r="L166" s="68" t="s">
        <v>1065</v>
      </c>
    </row>
    <row r="167" spans="1:12" s="61" customFormat="1" ht="17.25" customHeight="1">
      <c r="A167" s="61">
        <v>93</v>
      </c>
      <c r="B167" s="61">
        <v>165</v>
      </c>
      <c r="C167" s="63">
        <v>218</v>
      </c>
      <c r="D167" s="61" t="s">
        <v>672</v>
      </c>
      <c r="E167" s="61" t="s">
        <v>110</v>
      </c>
      <c r="F167" s="64" t="s">
        <v>78</v>
      </c>
      <c r="H167" s="76">
        <v>0.024212962962962964</v>
      </c>
      <c r="I167" s="66">
        <f t="shared" si="4"/>
        <v>32</v>
      </c>
      <c r="J167" s="60">
        <f>LOOKUP(I167,'[2]WAVA'!$A$1:$CV$2)</f>
        <v>0.9922</v>
      </c>
      <c r="K167" s="67">
        <f t="shared" si="5"/>
        <v>0.024024101851851852</v>
      </c>
      <c r="L167" s="68" t="s">
        <v>1066</v>
      </c>
    </row>
    <row r="168" spans="1:12" s="61" customFormat="1" ht="17.25" customHeight="1">
      <c r="A168" s="61">
        <v>92</v>
      </c>
      <c r="B168" s="61">
        <v>163</v>
      </c>
      <c r="C168" s="63">
        <v>33</v>
      </c>
      <c r="D168" s="61" t="s">
        <v>671</v>
      </c>
      <c r="E168" s="61" t="s">
        <v>284</v>
      </c>
      <c r="F168" s="64" t="s">
        <v>188</v>
      </c>
      <c r="H168" s="76">
        <v>0.024189814814814817</v>
      </c>
      <c r="I168" s="66">
        <f t="shared" si="4"/>
        <v>21</v>
      </c>
      <c r="J168" s="60">
        <f>LOOKUP(I168,'[2]WAVA'!$A$1:$CV$2)</f>
        <v>0.9961</v>
      </c>
      <c r="K168" s="67">
        <f t="shared" si="5"/>
        <v>0.02409547453703704</v>
      </c>
      <c r="L168" s="68" t="s">
        <v>1067</v>
      </c>
    </row>
    <row r="169" spans="1:12" s="61" customFormat="1" ht="17.25" customHeight="1">
      <c r="A169" s="61">
        <v>35</v>
      </c>
      <c r="B169" s="61">
        <v>185</v>
      </c>
      <c r="C169" s="63">
        <v>177</v>
      </c>
      <c r="D169" s="61" t="s">
        <v>190</v>
      </c>
      <c r="E169" s="61" t="s">
        <v>90</v>
      </c>
      <c r="F169" s="64" t="s">
        <v>191</v>
      </c>
      <c r="G169" s="61" t="s">
        <v>192</v>
      </c>
      <c r="H169" s="76">
        <v>0.025775462962962962</v>
      </c>
      <c r="I169" s="66">
        <f t="shared" si="4"/>
        <v>40</v>
      </c>
      <c r="J169" s="60">
        <f>LOOKUP(I169,'[2]WAVA'!$A$1:$CV$2)</f>
        <v>0.9451</v>
      </c>
      <c r="K169" s="67">
        <f t="shared" si="5"/>
        <v>0.024360390046296296</v>
      </c>
      <c r="L169" s="68" t="s">
        <v>1068</v>
      </c>
    </row>
    <row r="170" spans="1:12" s="61" customFormat="1" ht="17.25" customHeight="1">
      <c r="A170" s="61">
        <v>94</v>
      </c>
      <c r="B170" s="61">
        <v>167</v>
      </c>
      <c r="C170" s="63">
        <v>134</v>
      </c>
      <c r="D170" s="61" t="s">
        <v>673</v>
      </c>
      <c r="E170" s="61" t="s">
        <v>131</v>
      </c>
      <c r="F170" s="64" t="s">
        <v>615</v>
      </c>
      <c r="H170" s="76">
        <v>0.024386574074074074</v>
      </c>
      <c r="I170" s="66">
        <f t="shared" si="4"/>
        <v>28</v>
      </c>
      <c r="J170" s="60">
        <f>LOOKUP(I170,'[2]WAVA'!$A$1:$CV$2)</f>
        <v>0.9999</v>
      </c>
      <c r="K170" s="67">
        <f t="shared" si="5"/>
        <v>0.024384135416666668</v>
      </c>
      <c r="L170" s="68" t="s">
        <v>1069</v>
      </c>
    </row>
    <row r="171" spans="1:12" s="61" customFormat="1" ht="17.25" customHeight="1">
      <c r="A171" s="61">
        <v>103</v>
      </c>
      <c r="B171" s="61">
        <v>208</v>
      </c>
      <c r="C171" s="63">
        <v>114</v>
      </c>
      <c r="D171" s="61" t="s">
        <v>637</v>
      </c>
      <c r="E171" s="61" t="s">
        <v>58</v>
      </c>
      <c r="F171" s="64" t="s">
        <v>436</v>
      </c>
      <c r="G171" s="61" t="s">
        <v>19</v>
      </c>
      <c r="H171" s="76">
        <v>0.028310185185185185</v>
      </c>
      <c r="I171" s="66">
        <f t="shared" si="4"/>
        <v>12</v>
      </c>
      <c r="J171" s="60">
        <f>LOOKUP(I171,'[2]WAVA'!$A$1:$CV$2)</f>
        <v>0.8675</v>
      </c>
      <c r="K171" s="67">
        <f t="shared" si="5"/>
        <v>0.024559085648148148</v>
      </c>
      <c r="L171" s="68" t="s">
        <v>1070</v>
      </c>
    </row>
    <row r="172" spans="1:12" s="61" customFormat="1" ht="17.25" customHeight="1">
      <c r="A172" s="61">
        <v>95</v>
      </c>
      <c r="B172" s="61">
        <v>177</v>
      </c>
      <c r="C172" s="63">
        <v>170</v>
      </c>
      <c r="D172" s="61" t="s">
        <v>674</v>
      </c>
      <c r="E172" s="61" t="s">
        <v>433</v>
      </c>
      <c r="F172" s="64" t="s">
        <v>111</v>
      </c>
      <c r="H172" s="76">
        <v>0.02488425925925926</v>
      </c>
      <c r="I172" s="66">
        <f t="shared" si="4"/>
        <v>30</v>
      </c>
      <c r="J172" s="60">
        <f>LOOKUP(I172,'[2]WAVA'!$A$1:$CV$2)</f>
        <v>0.9975</v>
      </c>
      <c r="K172" s="67">
        <f t="shared" si="5"/>
        <v>0.024822048611111112</v>
      </c>
      <c r="L172" s="68" t="s">
        <v>1071</v>
      </c>
    </row>
    <row r="173" spans="1:12" s="61" customFormat="1" ht="17.25" customHeight="1">
      <c r="A173" s="61">
        <v>15</v>
      </c>
      <c r="B173" s="61">
        <v>222</v>
      </c>
      <c r="C173" s="63">
        <v>131</v>
      </c>
      <c r="D173" s="61" t="s">
        <v>735</v>
      </c>
      <c r="E173" s="61" t="s">
        <v>289</v>
      </c>
      <c r="F173" s="64" t="s">
        <v>342</v>
      </c>
      <c r="G173" s="61" t="s">
        <v>736</v>
      </c>
      <c r="H173" s="76">
        <v>0.03231481481481482</v>
      </c>
      <c r="I173" s="66">
        <f t="shared" si="4"/>
        <v>65</v>
      </c>
      <c r="J173" s="60">
        <f>LOOKUP(I173,'[2]WAVA'!$A$1:$CV$2)</f>
        <v>0.7691</v>
      </c>
      <c r="K173" s="67">
        <f t="shared" si="5"/>
        <v>0.024853324074074076</v>
      </c>
      <c r="L173" s="68" t="s">
        <v>1072</v>
      </c>
    </row>
    <row r="174" spans="1:12" s="61" customFormat="1" ht="17.25" customHeight="1">
      <c r="A174" s="61">
        <v>96</v>
      </c>
      <c r="B174" s="61">
        <v>178</v>
      </c>
      <c r="C174" s="63">
        <v>58</v>
      </c>
      <c r="D174" s="61" t="s">
        <v>675</v>
      </c>
      <c r="E174" s="61" t="s">
        <v>17</v>
      </c>
      <c r="F174" s="64" t="s">
        <v>18</v>
      </c>
      <c r="H174" s="76">
        <v>0.02488425925925926</v>
      </c>
      <c r="I174" s="66">
        <f t="shared" si="4"/>
        <v>29</v>
      </c>
      <c r="J174" s="60">
        <f>LOOKUP(I174,'[2]WAVA'!$A$1:$CV$2)</f>
        <v>0.9991</v>
      </c>
      <c r="K174" s="67">
        <f t="shared" si="5"/>
        <v>0.024861863425925924</v>
      </c>
      <c r="L174" s="68" t="s">
        <v>1073</v>
      </c>
    </row>
    <row r="175" spans="1:12" s="61" customFormat="1" ht="17.25" customHeight="1">
      <c r="A175" s="61">
        <v>100</v>
      </c>
      <c r="B175" s="61">
        <v>192</v>
      </c>
      <c r="C175" s="63">
        <v>197</v>
      </c>
      <c r="D175" s="61" t="s">
        <v>679</v>
      </c>
      <c r="E175" s="61" t="s">
        <v>51</v>
      </c>
      <c r="F175" s="64" t="s">
        <v>384</v>
      </c>
      <c r="G175" s="61" t="s">
        <v>680</v>
      </c>
      <c r="H175" s="76">
        <v>0.02652777777777778</v>
      </c>
      <c r="I175" s="66">
        <f t="shared" si="4"/>
        <v>19</v>
      </c>
      <c r="J175" s="60">
        <f>LOOKUP(I175,'[2]WAVA'!$A$1:$CV$2)</f>
        <v>0.979</v>
      </c>
      <c r="K175" s="67">
        <f t="shared" si="5"/>
        <v>0.025970694444444446</v>
      </c>
      <c r="L175" s="68" t="s">
        <v>1074</v>
      </c>
    </row>
    <row r="176" spans="1:12" s="61" customFormat="1" ht="17.25" customHeight="1">
      <c r="A176" s="61">
        <v>99</v>
      </c>
      <c r="B176" s="61">
        <v>191</v>
      </c>
      <c r="C176" s="63">
        <v>34</v>
      </c>
      <c r="D176" s="61" t="s">
        <v>677</v>
      </c>
      <c r="E176" s="61" t="s">
        <v>678</v>
      </c>
      <c r="F176" s="64" t="s">
        <v>188</v>
      </c>
      <c r="H176" s="76">
        <v>0.026157407407407407</v>
      </c>
      <c r="I176" s="66">
        <f t="shared" si="4"/>
        <v>21</v>
      </c>
      <c r="J176" s="60">
        <f>LOOKUP(I176,'[2]WAVA'!$A$1:$CV$2)</f>
        <v>0.9961</v>
      </c>
      <c r="K176" s="67">
        <f t="shared" si="5"/>
        <v>0.02605539351851852</v>
      </c>
      <c r="L176" s="68" t="s">
        <v>1075</v>
      </c>
    </row>
    <row r="177" spans="1:12" s="61" customFormat="1" ht="17.25" customHeight="1">
      <c r="A177" s="61">
        <v>19</v>
      </c>
      <c r="B177" s="61">
        <v>219</v>
      </c>
      <c r="C177" s="63">
        <v>146</v>
      </c>
      <c r="D177" s="61" t="s">
        <v>324</v>
      </c>
      <c r="E177" s="61" t="s">
        <v>325</v>
      </c>
      <c r="F177" s="64" t="s">
        <v>264</v>
      </c>
      <c r="G177" s="61" t="s">
        <v>197</v>
      </c>
      <c r="H177" s="76">
        <v>0.031655092592592596</v>
      </c>
      <c r="I177" s="66">
        <f t="shared" si="4"/>
        <v>54</v>
      </c>
      <c r="J177" s="60">
        <f>LOOKUP(I177,'[2]WAVA'!$A$1:$CV$2)</f>
        <v>0.8465</v>
      </c>
      <c r="K177" s="67">
        <f t="shared" si="5"/>
        <v>0.026796035879629632</v>
      </c>
      <c r="L177" s="68" t="s">
        <v>1076</v>
      </c>
    </row>
    <row r="178" spans="1:12" s="61" customFormat="1" ht="17.25" customHeight="1">
      <c r="A178" s="61">
        <v>102</v>
      </c>
      <c r="B178" s="61">
        <v>207</v>
      </c>
      <c r="C178" s="63">
        <v>99</v>
      </c>
      <c r="D178" s="61" t="s">
        <v>683</v>
      </c>
      <c r="E178" s="61" t="s">
        <v>435</v>
      </c>
      <c r="F178" s="64" t="s">
        <v>163</v>
      </c>
      <c r="G178" s="61" t="s">
        <v>96</v>
      </c>
      <c r="H178" s="76">
        <v>0.02809027777777778</v>
      </c>
      <c r="I178" s="66">
        <f t="shared" si="4"/>
        <v>17</v>
      </c>
      <c r="J178" s="60">
        <f>LOOKUP(I178,'[2]WAVA'!$A$1:$CV$2)</f>
        <v>0.955</v>
      </c>
      <c r="K178" s="67">
        <f t="shared" si="5"/>
        <v>0.02682621527777778</v>
      </c>
      <c r="L178" s="68" t="s">
        <v>1077</v>
      </c>
    </row>
    <row r="179" spans="1:12" s="61" customFormat="1" ht="17.25" customHeight="1">
      <c r="A179" s="61">
        <v>37</v>
      </c>
      <c r="B179" s="61">
        <v>214</v>
      </c>
      <c r="C179" s="63">
        <v>169</v>
      </c>
      <c r="D179" s="61" t="s">
        <v>715</v>
      </c>
      <c r="E179" s="61" t="s">
        <v>289</v>
      </c>
      <c r="F179" s="64" t="s">
        <v>211</v>
      </c>
      <c r="G179" s="61" t="s">
        <v>716</v>
      </c>
      <c r="H179" s="76">
        <v>0.029155092592592594</v>
      </c>
      <c r="I179" s="66">
        <f t="shared" si="4"/>
        <v>41</v>
      </c>
      <c r="J179" s="60">
        <f>LOOKUP(I179,'[2]WAVA'!$A$1:$CV$2)</f>
        <v>0.938</v>
      </c>
      <c r="K179" s="67">
        <f t="shared" si="5"/>
        <v>0.027347476851851852</v>
      </c>
      <c r="L179" s="68" t="s">
        <v>1078</v>
      </c>
    </row>
    <row r="180" spans="1:12" s="61" customFormat="1" ht="17.25" customHeight="1">
      <c r="A180" s="61">
        <v>101</v>
      </c>
      <c r="B180" s="61">
        <v>203</v>
      </c>
      <c r="C180" s="63">
        <v>237</v>
      </c>
      <c r="D180" s="61" t="s">
        <v>681</v>
      </c>
      <c r="E180" s="61" t="s">
        <v>102</v>
      </c>
      <c r="F180" s="64" t="s">
        <v>18</v>
      </c>
      <c r="G180" s="61" t="s">
        <v>682</v>
      </c>
      <c r="H180" s="76">
        <v>0.027476851851851853</v>
      </c>
      <c r="I180" s="66">
        <f t="shared" si="4"/>
        <v>29</v>
      </c>
      <c r="J180" s="60">
        <f>LOOKUP(I180,'[2]WAVA'!$A$1:$CV$2)</f>
        <v>0.9991</v>
      </c>
      <c r="K180" s="67">
        <f t="shared" si="5"/>
        <v>0.027452122685185185</v>
      </c>
      <c r="L180" s="68" t="s">
        <v>1079</v>
      </c>
    </row>
    <row r="181" spans="1:12" s="61" customFormat="1" ht="17.25" customHeight="1">
      <c r="A181" s="61">
        <v>104</v>
      </c>
      <c r="B181" s="61">
        <v>211</v>
      </c>
      <c r="C181" s="63">
        <v>60</v>
      </c>
      <c r="D181" s="61" t="s">
        <v>684</v>
      </c>
      <c r="E181" s="61" t="s">
        <v>685</v>
      </c>
      <c r="F181" s="64" t="s">
        <v>59</v>
      </c>
      <c r="H181" s="76">
        <v>0.0290162037037037</v>
      </c>
      <c r="I181" s="66">
        <f t="shared" si="4"/>
        <v>26</v>
      </c>
      <c r="J181" s="60">
        <f>LOOKUP(I181,'[2]WAVA'!$A$1:$CV$2)</f>
        <v>1</v>
      </c>
      <c r="K181" s="67">
        <f t="shared" si="5"/>
        <v>0.0290162037037037</v>
      </c>
      <c r="L181" s="68" t="s">
        <v>1080</v>
      </c>
    </row>
    <row r="182" spans="1:12" s="61" customFormat="1" ht="17.25" customHeight="1">
      <c r="A182" s="61">
        <v>105</v>
      </c>
      <c r="B182" s="61">
        <v>220</v>
      </c>
      <c r="C182" s="63">
        <v>35</v>
      </c>
      <c r="D182" s="61" t="s">
        <v>686</v>
      </c>
      <c r="E182" s="61" t="s">
        <v>86</v>
      </c>
      <c r="F182" s="64" t="s">
        <v>687</v>
      </c>
      <c r="H182" s="76">
        <v>0.03211805555555556</v>
      </c>
      <c r="I182" s="66">
        <f t="shared" si="4"/>
        <v>23</v>
      </c>
      <c r="J182" s="60">
        <f>LOOKUP(I182,'[2]WAVA'!$A$1:$CV$2)</f>
        <v>1</v>
      </c>
      <c r="K182" s="67">
        <f t="shared" si="5"/>
        <v>0.03211805555555556</v>
      </c>
      <c r="L182" s="68" t="s">
        <v>1081</v>
      </c>
    </row>
    <row r="183" spans="3:12" s="61" customFormat="1" ht="17.25" customHeight="1">
      <c r="C183" s="63"/>
      <c r="F183" s="64"/>
      <c r="H183" s="65"/>
      <c r="I183" s="66"/>
      <c r="J183" s="60"/>
      <c r="K183" s="67"/>
      <c r="L183" s="68"/>
    </row>
    <row r="184" spans="3:12" s="61" customFormat="1" ht="17.25" customHeight="1">
      <c r="C184" s="63"/>
      <c r="F184" s="64"/>
      <c r="H184" s="65"/>
      <c r="I184" s="66"/>
      <c r="J184" s="60"/>
      <c r="K184" s="67"/>
      <c r="L184" s="68"/>
    </row>
    <row r="185" spans="3:12" s="61" customFormat="1" ht="17.25" customHeight="1">
      <c r="C185" s="63"/>
      <c r="F185" s="64"/>
      <c r="H185" s="65"/>
      <c r="I185" s="66"/>
      <c r="J185" s="60"/>
      <c r="K185" s="67"/>
      <c r="L185" s="68"/>
    </row>
    <row r="186" spans="3:12" s="61" customFormat="1" ht="17.25" customHeight="1" thickBot="1">
      <c r="C186" s="63"/>
      <c r="F186" s="64"/>
      <c r="H186" s="65"/>
      <c r="I186" s="66"/>
      <c r="J186" s="60"/>
      <c r="K186" s="67"/>
      <c r="L186" s="68"/>
    </row>
    <row r="187" spans="1:12" s="61" customFormat="1" ht="17.25" customHeight="1" thickBot="1">
      <c r="A187" s="107" t="s">
        <v>737</v>
      </c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9"/>
    </row>
    <row r="188" spans="1:12" s="61" customFormat="1" ht="23.25" customHeight="1" thickBot="1">
      <c r="A188" s="78" t="s">
        <v>1010</v>
      </c>
      <c r="B188" s="79" t="s">
        <v>1011</v>
      </c>
      <c r="C188" s="79" t="s">
        <v>3</v>
      </c>
      <c r="D188" s="80" t="s">
        <v>4</v>
      </c>
      <c r="E188" s="81" t="s">
        <v>5</v>
      </c>
      <c r="F188" s="79" t="s">
        <v>6</v>
      </c>
      <c r="G188" s="80" t="s">
        <v>7</v>
      </c>
      <c r="H188" s="82" t="s">
        <v>8</v>
      </c>
      <c r="I188" s="83" t="s">
        <v>449</v>
      </c>
      <c r="J188" s="83" t="s">
        <v>452</v>
      </c>
      <c r="K188" s="84" t="s">
        <v>450</v>
      </c>
      <c r="L188" s="85" t="s">
        <v>451</v>
      </c>
    </row>
    <row r="189" spans="1:12" s="61" customFormat="1" ht="17.25" customHeight="1">
      <c r="A189" s="61">
        <v>6</v>
      </c>
      <c r="B189" s="61">
        <v>172</v>
      </c>
      <c r="C189" s="63">
        <v>15</v>
      </c>
      <c r="D189" s="61" t="s">
        <v>427</v>
      </c>
      <c r="E189" s="61" t="s">
        <v>428</v>
      </c>
      <c r="F189" s="66" t="s">
        <v>359</v>
      </c>
      <c r="G189" s="61" t="s">
        <v>19</v>
      </c>
      <c r="H189" s="74">
        <v>0.02462962962962963</v>
      </c>
      <c r="I189" s="66">
        <f aca="true" t="shared" si="6" ref="I189:I234">(2015-F189)</f>
        <v>68</v>
      </c>
      <c r="J189" s="60">
        <f>LOOKUP(I189,'[2]WAVA'!$A$5:$CV$6)</f>
        <v>0.6866</v>
      </c>
      <c r="K189" s="67">
        <f aca="true" t="shared" si="7" ref="K189:K234">(H189*J189)</f>
        <v>0.016910703703703702</v>
      </c>
      <c r="L189" s="68" t="s">
        <v>459</v>
      </c>
    </row>
    <row r="190" spans="1:12" s="61" customFormat="1" ht="17.25" customHeight="1">
      <c r="A190" s="61">
        <v>1</v>
      </c>
      <c r="B190" s="61">
        <v>13</v>
      </c>
      <c r="C190" s="63">
        <v>103</v>
      </c>
      <c r="D190" s="61" t="s">
        <v>374</v>
      </c>
      <c r="E190" s="61" t="s">
        <v>375</v>
      </c>
      <c r="F190" s="64" t="s">
        <v>150</v>
      </c>
      <c r="G190" s="61" t="s">
        <v>158</v>
      </c>
      <c r="H190" s="74">
        <v>0.017569444444444447</v>
      </c>
      <c r="I190" s="66">
        <f t="shared" si="6"/>
        <v>25</v>
      </c>
      <c r="J190" s="60">
        <f>LOOKUP(I190,'[2]WAVA'!$A$5:$CV$6)</f>
        <v>1</v>
      </c>
      <c r="K190" s="67">
        <f t="shared" si="7"/>
        <v>0.017569444444444447</v>
      </c>
      <c r="L190" s="68" t="s">
        <v>460</v>
      </c>
    </row>
    <row r="191" spans="1:12" s="61" customFormat="1" ht="17.25" customHeight="1">
      <c r="A191" s="61">
        <v>2</v>
      </c>
      <c r="B191" s="61">
        <v>31</v>
      </c>
      <c r="C191" s="63">
        <v>57</v>
      </c>
      <c r="D191" s="61" t="s">
        <v>377</v>
      </c>
      <c r="E191" s="61" t="s">
        <v>378</v>
      </c>
      <c r="F191" s="64" t="s">
        <v>47</v>
      </c>
      <c r="G191" s="61" t="s">
        <v>265</v>
      </c>
      <c r="H191" s="74">
        <v>0.01884259259259259</v>
      </c>
      <c r="I191" s="66">
        <f t="shared" si="6"/>
        <v>22</v>
      </c>
      <c r="J191" s="60">
        <f>LOOKUP(I191,'[2]WAVA'!$A$5:$CV$6)</f>
        <v>1</v>
      </c>
      <c r="K191" s="67">
        <f t="shared" si="7"/>
        <v>0.01884259259259259</v>
      </c>
      <c r="L191" s="68" t="s">
        <v>461</v>
      </c>
    </row>
    <row r="192" spans="1:12" s="61" customFormat="1" ht="17.25" customHeight="1">
      <c r="A192" s="61">
        <v>3</v>
      </c>
      <c r="B192" s="61">
        <v>43</v>
      </c>
      <c r="C192" s="63">
        <v>125</v>
      </c>
      <c r="D192" s="61" t="s">
        <v>738</v>
      </c>
      <c r="E192" s="61" t="s">
        <v>739</v>
      </c>
      <c r="F192" s="64" t="s">
        <v>42</v>
      </c>
      <c r="G192" s="61" t="s">
        <v>19</v>
      </c>
      <c r="H192" s="74">
        <v>0.01920138888888889</v>
      </c>
      <c r="I192" s="66">
        <f t="shared" si="6"/>
        <v>18</v>
      </c>
      <c r="J192" s="60">
        <f>LOOKUP(I192,'[2]WAVA'!$A$5:$CV$6)</f>
        <v>0.9893</v>
      </c>
      <c r="K192" s="67">
        <f t="shared" si="7"/>
        <v>0.01899593402777778</v>
      </c>
      <c r="L192" s="68" t="s">
        <v>462</v>
      </c>
    </row>
    <row r="193" spans="1:12" s="61" customFormat="1" ht="17.25" customHeight="1">
      <c r="A193" s="61">
        <v>1</v>
      </c>
      <c r="B193" s="61">
        <v>102</v>
      </c>
      <c r="C193" s="63">
        <v>89</v>
      </c>
      <c r="D193" s="61" t="s">
        <v>411</v>
      </c>
      <c r="E193" s="61" t="s">
        <v>412</v>
      </c>
      <c r="F193" s="66" t="s">
        <v>240</v>
      </c>
      <c r="G193" s="61" t="s">
        <v>413</v>
      </c>
      <c r="H193" s="74">
        <v>0.0218287037037037</v>
      </c>
      <c r="I193" s="66">
        <f t="shared" si="6"/>
        <v>49</v>
      </c>
      <c r="J193" s="60">
        <f>LOOKUP(I193,'[2]WAVA'!$A$5:$CV$6)</f>
        <v>0.8937</v>
      </c>
      <c r="K193" s="67">
        <f t="shared" si="7"/>
        <v>0.0195083125</v>
      </c>
      <c r="L193" s="68" t="s">
        <v>463</v>
      </c>
    </row>
    <row r="194" spans="1:12" s="61" customFormat="1" ht="17.25" customHeight="1">
      <c r="A194" s="61">
        <v>4</v>
      </c>
      <c r="B194" s="61">
        <v>55</v>
      </c>
      <c r="C194" s="63">
        <v>26</v>
      </c>
      <c r="D194" s="61" t="s">
        <v>379</v>
      </c>
      <c r="E194" s="61" t="s">
        <v>380</v>
      </c>
      <c r="F194" s="64" t="s">
        <v>132</v>
      </c>
      <c r="H194" s="74">
        <v>0.019791666666666666</v>
      </c>
      <c r="I194" s="66">
        <f t="shared" si="6"/>
        <v>35</v>
      </c>
      <c r="J194" s="60">
        <f>LOOKUP(I194,'[2]WAVA'!$A$5:$CV$6)</f>
        <v>0.9904</v>
      </c>
      <c r="K194" s="67">
        <f t="shared" si="7"/>
        <v>0.019601666666666663</v>
      </c>
      <c r="L194" s="68" t="s">
        <v>464</v>
      </c>
    </row>
    <row r="195" spans="1:12" s="61" customFormat="1" ht="17.25" customHeight="1">
      <c r="A195" s="61">
        <v>2</v>
      </c>
      <c r="B195" s="61">
        <v>107</v>
      </c>
      <c r="C195" s="63">
        <v>194</v>
      </c>
      <c r="D195" s="61" t="s">
        <v>447</v>
      </c>
      <c r="E195" s="61" t="s">
        <v>418</v>
      </c>
      <c r="F195" s="66" t="s">
        <v>196</v>
      </c>
      <c r="G195" s="61" t="s">
        <v>259</v>
      </c>
      <c r="H195" s="74">
        <v>0.021944444444444447</v>
      </c>
      <c r="I195" s="66">
        <f t="shared" si="6"/>
        <v>43</v>
      </c>
      <c r="J195" s="60">
        <f>LOOKUP(I195,'[2]WAVA'!$A$5:$CV$6)</f>
        <v>0.9479</v>
      </c>
      <c r="K195" s="67">
        <f t="shared" si="7"/>
        <v>0.02080113888888889</v>
      </c>
      <c r="L195" s="68" t="s">
        <v>465</v>
      </c>
    </row>
    <row r="196" spans="1:12" s="61" customFormat="1" ht="17.25" customHeight="1">
      <c r="A196" s="61">
        <v>5</v>
      </c>
      <c r="B196" s="61">
        <v>72</v>
      </c>
      <c r="C196" s="63">
        <v>79</v>
      </c>
      <c r="D196" s="61" t="s">
        <v>740</v>
      </c>
      <c r="E196" s="61" t="s">
        <v>741</v>
      </c>
      <c r="F196" s="64" t="s">
        <v>18</v>
      </c>
      <c r="H196" s="74">
        <v>0.020891203703703703</v>
      </c>
      <c r="I196" s="66">
        <f t="shared" si="6"/>
        <v>29</v>
      </c>
      <c r="J196" s="60">
        <f>LOOKUP(I196,'[2]WAVA'!$A$5:$CV$6)</f>
        <v>1</v>
      </c>
      <c r="K196" s="67">
        <f t="shared" si="7"/>
        <v>0.020891203703703703</v>
      </c>
      <c r="L196" s="68" t="s">
        <v>466</v>
      </c>
    </row>
    <row r="197" spans="1:12" s="61" customFormat="1" ht="17.25" customHeight="1">
      <c r="A197" s="61">
        <v>6</v>
      </c>
      <c r="B197" s="61">
        <v>74</v>
      </c>
      <c r="C197" s="63">
        <v>68</v>
      </c>
      <c r="D197" s="61" t="s">
        <v>382</v>
      </c>
      <c r="E197" s="61" t="s">
        <v>383</v>
      </c>
      <c r="F197" s="64" t="s">
        <v>384</v>
      </c>
      <c r="G197" s="61" t="s">
        <v>23</v>
      </c>
      <c r="H197" s="74">
        <v>0.021041666666666667</v>
      </c>
      <c r="I197" s="66">
        <f t="shared" si="6"/>
        <v>19</v>
      </c>
      <c r="J197" s="60">
        <f>LOOKUP(I197,'[2]WAVA'!$A$5:$CV$6)</f>
        <v>0.9961</v>
      </c>
      <c r="K197" s="67">
        <f t="shared" si="7"/>
        <v>0.020959604166666666</v>
      </c>
      <c r="L197" s="68" t="s">
        <v>467</v>
      </c>
    </row>
    <row r="198" spans="1:12" s="61" customFormat="1" ht="17.25" customHeight="1">
      <c r="A198" s="61">
        <v>7</v>
      </c>
      <c r="B198" s="61">
        <v>79</v>
      </c>
      <c r="C198" s="63">
        <v>69</v>
      </c>
      <c r="D198" s="61" t="s">
        <v>389</v>
      </c>
      <c r="E198" s="61" t="s">
        <v>390</v>
      </c>
      <c r="F198" s="64" t="s">
        <v>13</v>
      </c>
      <c r="H198" s="74">
        <v>0.021226851851851854</v>
      </c>
      <c r="I198" s="66">
        <f t="shared" si="6"/>
        <v>34</v>
      </c>
      <c r="J198" s="60">
        <f>LOOKUP(I198,'[2]WAVA'!$A$5:$CV$6)</f>
        <v>0.9934</v>
      </c>
      <c r="K198" s="67">
        <f t="shared" si="7"/>
        <v>0.021086754629629632</v>
      </c>
      <c r="L198" s="68" t="s">
        <v>468</v>
      </c>
    </row>
    <row r="199" spans="1:12" s="61" customFormat="1" ht="17.25" customHeight="1">
      <c r="A199" s="61">
        <v>8</v>
      </c>
      <c r="B199" s="61">
        <v>93</v>
      </c>
      <c r="C199" s="63">
        <v>18</v>
      </c>
      <c r="D199" s="61" t="s">
        <v>392</v>
      </c>
      <c r="E199" s="61" t="s">
        <v>393</v>
      </c>
      <c r="F199" s="64" t="s">
        <v>42</v>
      </c>
      <c r="G199" s="61" t="s">
        <v>23</v>
      </c>
      <c r="H199" s="74">
        <v>0.0215625</v>
      </c>
      <c r="I199" s="66">
        <f t="shared" si="6"/>
        <v>18</v>
      </c>
      <c r="J199" s="60">
        <f>LOOKUP(I199,'[2]WAVA'!$A$5:$CV$6)</f>
        <v>0.9893</v>
      </c>
      <c r="K199" s="67">
        <f t="shared" si="7"/>
        <v>0.021331781249999997</v>
      </c>
      <c r="L199" s="68" t="s">
        <v>469</v>
      </c>
    </row>
    <row r="200" spans="1:12" s="61" customFormat="1" ht="17.25" customHeight="1">
      <c r="A200" s="61">
        <v>3</v>
      </c>
      <c r="B200" s="61">
        <v>126</v>
      </c>
      <c r="C200" s="63">
        <v>93</v>
      </c>
      <c r="D200" s="61" t="s">
        <v>774</v>
      </c>
      <c r="E200" s="61" t="s">
        <v>775</v>
      </c>
      <c r="F200" s="66" t="s">
        <v>196</v>
      </c>
      <c r="G200" s="61" t="s">
        <v>79</v>
      </c>
      <c r="H200" s="74">
        <v>0.022650462962962966</v>
      </c>
      <c r="I200" s="66">
        <f t="shared" si="6"/>
        <v>43</v>
      </c>
      <c r="J200" s="60">
        <f>LOOKUP(I200,'[2]WAVA'!$A$5:$CV$6)</f>
        <v>0.9479</v>
      </c>
      <c r="K200" s="67">
        <f t="shared" si="7"/>
        <v>0.021470373842592594</v>
      </c>
      <c r="L200" s="68" t="s">
        <v>470</v>
      </c>
    </row>
    <row r="201" spans="1:12" s="61" customFormat="1" ht="17.25" customHeight="1">
      <c r="A201" s="61">
        <v>4</v>
      </c>
      <c r="B201" s="61">
        <v>134</v>
      </c>
      <c r="C201" s="63">
        <v>214</v>
      </c>
      <c r="D201" s="61" t="s">
        <v>232</v>
      </c>
      <c r="E201" s="61" t="s">
        <v>233</v>
      </c>
      <c r="F201" s="66">
        <v>1973</v>
      </c>
      <c r="G201" s="61" t="s">
        <v>79</v>
      </c>
      <c r="H201" s="74">
        <v>0.022754629629629628</v>
      </c>
      <c r="I201" s="66">
        <f t="shared" si="6"/>
        <v>42</v>
      </c>
      <c r="J201" s="60">
        <f>LOOKUP(I201,'[2]WAVA'!$A$5:$CV$6)</f>
        <v>0.9551</v>
      </c>
      <c r="K201" s="67">
        <f t="shared" si="7"/>
        <v>0.021732946759259256</v>
      </c>
      <c r="L201" s="68" t="s">
        <v>471</v>
      </c>
    </row>
    <row r="202" spans="1:12" s="61" customFormat="1" ht="17.25" customHeight="1">
      <c r="A202" s="61">
        <v>9</v>
      </c>
      <c r="B202" s="61">
        <v>106</v>
      </c>
      <c r="C202" s="63">
        <v>173</v>
      </c>
      <c r="D202" s="61" t="s">
        <v>742</v>
      </c>
      <c r="E202" s="61" t="s">
        <v>446</v>
      </c>
      <c r="F202" s="64" t="s">
        <v>87</v>
      </c>
      <c r="H202" s="74">
        <v>0.021921296296296296</v>
      </c>
      <c r="I202" s="66">
        <f t="shared" si="6"/>
        <v>27</v>
      </c>
      <c r="J202" s="60">
        <f>LOOKUP(I202,'[2]WAVA'!$A$5:$CV$6)</f>
        <v>1</v>
      </c>
      <c r="K202" s="67">
        <f t="shared" si="7"/>
        <v>0.021921296296296296</v>
      </c>
      <c r="L202" s="68" t="s">
        <v>472</v>
      </c>
    </row>
    <row r="203" spans="1:12" s="61" customFormat="1" ht="17.25" customHeight="1">
      <c r="A203" s="61">
        <v>5</v>
      </c>
      <c r="B203" s="61">
        <v>141</v>
      </c>
      <c r="C203" s="63">
        <v>50</v>
      </c>
      <c r="D203" s="61" t="s">
        <v>415</v>
      </c>
      <c r="E203" s="61" t="s">
        <v>416</v>
      </c>
      <c r="F203" s="66" t="s">
        <v>211</v>
      </c>
      <c r="G203" s="61" t="s">
        <v>79</v>
      </c>
      <c r="H203" s="74">
        <v>0.02292824074074074</v>
      </c>
      <c r="I203" s="66">
        <f t="shared" si="6"/>
        <v>41</v>
      </c>
      <c r="J203" s="60">
        <f>LOOKUP(I203,'[2]WAVA'!$A$5:$CV$6)</f>
        <v>0.9617</v>
      </c>
      <c r="K203" s="67">
        <f t="shared" si="7"/>
        <v>0.02205008912037037</v>
      </c>
      <c r="L203" s="68" t="s">
        <v>473</v>
      </c>
    </row>
    <row r="204" spans="1:12" s="61" customFormat="1" ht="17.25" customHeight="1">
      <c r="A204" s="61">
        <v>11</v>
      </c>
      <c r="B204" s="61">
        <v>130</v>
      </c>
      <c r="C204" s="63">
        <v>148</v>
      </c>
      <c r="D204" s="61" t="s">
        <v>746</v>
      </c>
      <c r="E204" s="61" t="s">
        <v>747</v>
      </c>
      <c r="F204" s="64" t="s">
        <v>137</v>
      </c>
      <c r="G204" s="61" t="s">
        <v>329</v>
      </c>
      <c r="H204" s="74">
        <v>0.02271990740740741</v>
      </c>
      <c r="I204" s="66">
        <f t="shared" si="6"/>
        <v>39</v>
      </c>
      <c r="J204" s="60">
        <f>LOOKUP(I204,'[2]WAVA'!$A$5:$CV$6)</f>
        <v>0.9734</v>
      </c>
      <c r="K204" s="67">
        <f t="shared" si="7"/>
        <v>0.022115557870370374</v>
      </c>
      <c r="L204" s="68" t="s">
        <v>474</v>
      </c>
    </row>
    <row r="205" spans="1:12" s="61" customFormat="1" ht="17.25" customHeight="1">
      <c r="A205" s="61">
        <v>10</v>
      </c>
      <c r="B205" s="61">
        <v>120</v>
      </c>
      <c r="C205" s="63">
        <v>75</v>
      </c>
      <c r="D205" s="61" t="s">
        <v>743</v>
      </c>
      <c r="E205" s="61" t="s">
        <v>744</v>
      </c>
      <c r="F205" s="64" t="s">
        <v>42</v>
      </c>
      <c r="G205" s="61" t="s">
        <v>745</v>
      </c>
      <c r="H205" s="74">
        <v>0.02245370370370371</v>
      </c>
      <c r="I205" s="66">
        <f t="shared" si="6"/>
        <v>18</v>
      </c>
      <c r="J205" s="60">
        <f>LOOKUP(I205,'[2]WAVA'!$A$5:$CV$6)</f>
        <v>0.9893</v>
      </c>
      <c r="K205" s="67">
        <f t="shared" si="7"/>
        <v>0.022213449074074076</v>
      </c>
      <c r="L205" s="68" t="s">
        <v>475</v>
      </c>
    </row>
    <row r="206" spans="1:12" s="61" customFormat="1" ht="17.25" customHeight="1">
      <c r="A206" s="61">
        <v>21</v>
      </c>
      <c r="B206" s="61">
        <v>176</v>
      </c>
      <c r="C206" s="63">
        <v>11</v>
      </c>
      <c r="D206" s="61" t="s">
        <v>443</v>
      </c>
      <c r="E206" s="61" t="s">
        <v>409</v>
      </c>
      <c r="F206" s="64" t="s">
        <v>436</v>
      </c>
      <c r="G206" s="61" t="s">
        <v>33</v>
      </c>
      <c r="H206" s="74">
        <v>0.02480324074074074</v>
      </c>
      <c r="I206" s="66">
        <f t="shared" si="6"/>
        <v>12</v>
      </c>
      <c r="J206" s="60">
        <f>LOOKUP(I206,'[2]WAVA'!$A$5:$CV$6)</f>
        <v>0.9091</v>
      </c>
      <c r="K206" s="67">
        <f t="shared" si="7"/>
        <v>0.02254862615740741</v>
      </c>
      <c r="L206" s="68" t="s">
        <v>476</v>
      </c>
    </row>
    <row r="207" spans="1:12" s="61" customFormat="1" ht="17.25" customHeight="1">
      <c r="A207" s="61">
        <v>12</v>
      </c>
      <c r="B207" s="61">
        <v>138</v>
      </c>
      <c r="C207" s="63">
        <v>135</v>
      </c>
      <c r="D207" s="61" t="s">
        <v>748</v>
      </c>
      <c r="E207" s="61" t="s">
        <v>418</v>
      </c>
      <c r="F207" s="64" t="s">
        <v>74</v>
      </c>
      <c r="H207" s="74">
        <v>0.0228125</v>
      </c>
      <c r="I207" s="66">
        <f t="shared" si="6"/>
        <v>24</v>
      </c>
      <c r="J207" s="60">
        <f>LOOKUP(I207,'[2]WAVA'!$A$5:$CV$6)</f>
        <v>1</v>
      </c>
      <c r="K207" s="67">
        <f t="shared" si="7"/>
        <v>0.0228125</v>
      </c>
      <c r="L207" s="68" t="s">
        <v>477</v>
      </c>
    </row>
    <row r="208" spans="1:12" s="61" customFormat="1" ht="17.25" customHeight="1">
      <c r="A208" s="61">
        <v>13</v>
      </c>
      <c r="B208" s="61">
        <v>146</v>
      </c>
      <c r="C208" s="63">
        <v>153</v>
      </c>
      <c r="D208" s="61" t="s">
        <v>749</v>
      </c>
      <c r="E208" s="61" t="s">
        <v>750</v>
      </c>
      <c r="F208" s="64" t="s">
        <v>18</v>
      </c>
      <c r="H208" s="74">
        <v>0.02310185185185185</v>
      </c>
      <c r="I208" s="66">
        <f t="shared" si="6"/>
        <v>29</v>
      </c>
      <c r="J208" s="60">
        <f>LOOKUP(I208,'[2]WAVA'!$A$5:$CV$6)</f>
        <v>1</v>
      </c>
      <c r="K208" s="67">
        <f t="shared" si="7"/>
        <v>0.02310185185185185</v>
      </c>
      <c r="L208" s="68" t="s">
        <v>478</v>
      </c>
    </row>
    <row r="209" spans="1:12" s="61" customFormat="1" ht="17.25" customHeight="1">
      <c r="A209" s="61">
        <v>14</v>
      </c>
      <c r="B209" s="61">
        <v>153</v>
      </c>
      <c r="C209" s="63">
        <v>210</v>
      </c>
      <c r="D209" s="61" t="s">
        <v>397</v>
      </c>
      <c r="E209" s="61" t="s">
        <v>398</v>
      </c>
      <c r="F209" s="64" t="s">
        <v>37</v>
      </c>
      <c r="G209" s="61" t="s">
        <v>399</v>
      </c>
      <c r="H209" s="74">
        <v>0.02361111111111111</v>
      </c>
      <c r="I209" s="66">
        <f t="shared" si="6"/>
        <v>36</v>
      </c>
      <c r="J209" s="60">
        <f>LOOKUP(I209,'[2]WAVA'!$A$5:$CV$6)</f>
        <v>0.987</v>
      </c>
      <c r="K209" s="67">
        <f t="shared" si="7"/>
        <v>0.023304166666666667</v>
      </c>
      <c r="L209" s="68" t="s">
        <v>479</v>
      </c>
    </row>
    <row r="210" spans="1:12" s="61" customFormat="1" ht="17.25" customHeight="1">
      <c r="A210" s="61">
        <v>24</v>
      </c>
      <c r="B210" s="61">
        <v>182</v>
      </c>
      <c r="C210" s="63">
        <v>24</v>
      </c>
      <c r="D210" s="61" t="s">
        <v>439</v>
      </c>
      <c r="E210" s="61" t="s">
        <v>440</v>
      </c>
      <c r="F210" s="64" t="s">
        <v>432</v>
      </c>
      <c r="G210" s="61" t="s">
        <v>19</v>
      </c>
      <c r="H210" s="74">
        <v>0.024999999999999998</v>
      </c>
      <c r="I210" s="66">
        <f t="shared" si="6"/>
        <v>15</v>
      </c>
      <c r="J210" s="60">
        <f>LOOKUP(I210,'[2]WAVA'!$A$5:$CV$6)</f>
        <v>0.955</v>
      </c>
      <c r="K210" s="67">
        <f t="shared" si="7"/>
        <v>0.023874999999999997</v>
      </c>
      <c r="L210" s="68" t="s">
        <v>480</v>
      </c>
    </row>
    <row r="211" spans="1:12" s="61" customFormat="1" ht="17.25" customHeight="1">
      <c r="A211" s="61">
        <v>15</v>
      </c>
      <c r="B211" s="61">
        <v>156</v>
      </c>
      <c r="C211" s="63">
        <v>31</v>
      </c>
      <c r="D211" s="61" t="s">
        <v>395</v>
      </c>
      <c r="E211" s="61" t="s">
        <v>233</v>
      </c>
      <c r="F211" s="64" t="s">
        <v>18</v>
      </c>
      <c r="G211" s="61" t="s">
        <v>79</v>
      </c>
      <c r="H211" s="74">
        <v>0.023993055555555556</v>
      </c>
      <c r="I211" s="66">
        <f t="shared" si="6"/>
        <v>29</v>
      </c>
      <c r="J211" s="60">
        <f>LOOKUP(I211,'[2]WAVA'!$A$5:$CV$6)</f>
        <v>1</v>
      </c>
      <c r="K211" s="67">
        <f t="shared" si="7"/>
        <v>0.023993055555555556</v>
      </c>
      <c r="L211" s="68" t="s">
        <v>481</v>
      </c>
    </row>
    <row r="212" spans="1:12" s="61" customFormat="1" ht="17.25" customHeight="1">
      <c r="A212" s="61">
        <v>18</v>
      </c>
      <c r="B212" s="61">
        <v>169</v>
      </c>
      <c r="C212" s="63">
        <v>175</v>
      </c>
      <c r="D212" s="61" t="s">
        <v>752</v>
      </c>
      <c r="E212" s="61" t="s">
        <v>407</v>
      </c>
      <c r="F212" s="64" t="s">
        <v>27</v>
      </c>
      <c r="H212" s="74">
        <v>0.02442129629629629</v>
      </c>
      <c r="I212" s="66">
        <f t="shared" si="6"/>
        <v>37</v>
      </c>
      <c r="J212" s="60">
        <f>LOOKUP(I212,'[2]WAVA'!$A$5:$CV$6)</f>
        <v>0.983</v>
      </c>
      <c r="K212" s="67">
        <f t="shared" si="7"/>
        <v>0.024006134259259255</v>
      </c>
      <c r="L212" s="68" t="s">
        <v>482</v>
      </c>
    </row>
    <row r="213" spans="1:12" s="61" customFormat="1" ht="17.25" customHeight="1">
      <c r="A213" s="61">
        <v>16</v>
      </c>
      <c r="B213" s="61">
        <v>162</v>
      </c>
      <c r="C213" s="63">
        <v>32</v>
      </c>
      <c r="D213" s="61" t="s">
        <v>395</v>
      </c>
      <c r="E213" s="61" t="s">
        <v>751</v>
      </c>
      <c r="F213" s="64" t="s">
        <v>32</v>
      </c>
      <c r="H213" s="74">
        <v>0.024166666666666666</v>
      </c>
      <c r="I213" s="66">
        <f t="shared" si="6"/>
        <v>31</v>
      </c>
      <c r="J213" s="60">
        <f>LOOKUP(I213,'[2]WAVA'!$A$5:$CV$6)</f>
        <v>0.9989</v>
      </c>
      <c r="K213" s="67">
        <f t="shared" si="7"/>
        <v>0.024140083333333333</v>
      </c>
      <c r="L213" s="68" t="s">
        <v>483</v>
      </c>
    </row>
    <row r="214" spans="1:12" s="61" customFormat="1" ht="17.25" customHeight="1">
      <c r="A214" s="61">
        <v>20</v>
      </c>
      <c r="B214" s="61">
        <v>174</v>
      </c>
      <c r="C214" s="63">
        <v>142</v>
      </c>
      <c r="D214" s="61" t="s">
        <v>578</v>
      </c>
      <c r="E214" s="61" t="s">
        <v>409</v>
      </c>
      <c r="F214" s="64" t="s">
        <v>68</v>
      </c>
      <c r="H214" s="74">
        <v>0.024699074074074078</v>
      </c>
      <c r="I214" s="66">
        <f t="shared" si="6"/>
        <v>38</v>
      </c>
      <c r="J214" s="60">
        <f>LOOKUP(I214,'[2]WAVA'!$A$5:$CV$6)</f>
        <v>0.9785</v>
      </c>
      <c r="K214" s="67">
        <f t="shared" si="7"/>
        <v>0.024168043981481487</v>
      </c>
      <c r="L214" s="68" t="s">
        <v>484</v>
      </c>
    </row>
    <row r="215" spans="1:12" s="61" customFormat="1" ht="17.25" customHeight="1">
      <c r="A215" s="61">
        <v>17</v>
      </c>
      <c r="B215" s="61">
        <v>166</v>
      </c>
      <c r="C215" s="63">
        <v>117</v>
      </c>
      <c r="D215" s="61" t="s">
        <v>401</v>
      </c>
      <c r="E215" s="61" t="s">
        <v>380</v>
      </c>
      <c r="F215" s="64" t="s">
        <v>111</v>
      </c>
      <c r="G215" s="61" t="s">
        <v>402</v>
      </c>
      <c r="H215" s="74">
        <v>0.024351851851851857</v>
      </c>
      <c r="I215" s="66">
        <f t="shared" si="6"/>
        <v>30</v>
      </c>
      <c r="J215" s="60">
        <f>LOOKUP(I215,'[2]WAVA'!$A$5:$CV$6)</f>
        <v>0.9997</v>
      </c>
      <c r="K215" s="67">
        <f t="shared" si="7"/>
        <v>0.0243445462962963</v>
      </c>
      <c r="L215" s="68" t="s">
        <v>485</v>
      </c>
    </row>
    <row r="216" spans="1:12" s="61" customFormat="1" ht="17.25" customHeight="1">
      <c r="A216" s="61">
        <v>19</v>
      </c>
      <c r="B216" s="61">
        <v>171</v>
      </c>
      <c r="C216" s="63">
        <v>42</v>
      </c>
      <c r="D216" s="61" t="s">
        <v>753</v>
      </c>
      <c r="E216" s="61" t="s">
        <v>412</v>
      </c>
      <c r="F216" s="64" t="s">
        <v>384</v>
      </c>
      <c r="H216" s="74">
        <v>0.024571759259259262</v>
      </c>
      <c r="I216" s="66">
        <f t="shared" si="6"/>
        <v>19</v>
      </c>
      <c r="J216" s="60">
        <f>LOOKUP(I216,'[2]WAVA'!$A$5:$CV$6)</f>
        <v>0.9961</v>
      </c>
      <c r="K216" s="67">
        <f t="shared" si="7"/>
        <v>0.02447592939814815</v>
      </c>
      <c r="L216" s="68" t="s">
        <v>486</v>
      </c>
    </row>
    <row r="217" spans="1:12" s="61" customFormat="1" ht="17.25" customHeight="1">
      <c r="A217" s="61">
        <v>8</v>
      </c>
      <c r="B217" s="61">
        <v>218</v>
      </c>
      <c r="C217" s="63">
        <v>140</v>
      </c>
      <c r="D217" s="61" t="s">
        <v>776</v>
      </c>
      <c r="E217" s="61" t="s">
        <v>777</v>
      </c>
      <c r="F217" s="66" t="s">
        <v>285</v>
      </c>
      <c r="G217" s="61" t="s">
        <v>778</v>
      </c>
      <c r="H217" s="75">
        <v>0.03142361111111111</v>
      </c>
      <c r="I217" s="66">
        <f t="shared" si="6"/>
        <v>59</v>
      </c>
      <c r="J217" s="60">
        <f>LOOKUP(I217,'[2]WAVA'!$A$5:$CV$6)</f>
        <v>0.7847</v>
      </c>
      <c r="K217" s="67">
        <f t="shared" si="7"/>
        <v>0.024658107638888888</v>
      </c>
      <c r="L217" s="68" t="s">
        <v>487</v>
      </c>
    </row>
    <row r="218" spans="1:12" s="61" customFormat="1" ht="17.25" customHeight="1">
      <c r="A218" s="61">
        <v>23</v>
      </c>
      <c r="B218" s="61">
        <v>181</v>
      </c>
      <c r="C218" s="63">
        <v>184</v>
      </c>
      <c r="D218" s="61" t="s">
        <v>756</v>
      </c>
      <c r="E218" s="61" t="s">
        <v>446</v>
      </c>
      <c r="F218" s="64" t="s">
        <v>42</v>
      </c>
      <c r="G218" s="61" t="s">
        <v>79</v>
      </c>
      <c r="H218" s="74">
        <v>0.024999999999999998</v>
      </c>
      <c r="I218" s="66">
        <f t="shared" si="6"/>
        <v>18</v>
      </c>
      <c r="J218" s="60">
        <f>LOOKUP(I218,'[2]WAVA'!$A$5:$CV$6)</f>
        <v>0.9893</v>
      </c>
      <c r="K218" s="67">
        <f t="shared" si="7"/>
        <v>0.024732499999999998</v>
      </c>
      <c r="L218" s="68" t="s">
        <v>488</v>
      </c>
    </row>
    <row r="219" spans="1:12" s="61" customFormat="1" ht="17.25" customHeight="1">
      <c r="A219" s="61">
        <v>22</v>
      </c>
      <c r="B219" s="61">
        <v>180</v>
      </c>
      <c r="C219" s="63">
        <v>90</v>
      </c>
      <c r="D219" s="61" t="s">
        <v>754</v>
      </c>
      <c r="E219" s="61" t="s">
        <v>755</v>
      </c>
      <c r="F219" s="64" t="s">
        <v>59</v>
      </c>
      <c r="H219" s="74">
        <v>0.024988425925925928</v>
      </c>
      <c r="I219" s="66">
        <f t="shared" si="6"/>
        <v>26</v>
      </c>
      <c r="J219" s="60">
        <f>LOOKUP(I219,'[2]WAVA'!$A$5:$CV$6)</f>
        <v>1</v>
      </c>
      <c r="K219" s="67">
        <f t="shared" si="7"/>
        <v>0.024988425925925928</v>
      </c>
      <c r="L219" s="68" t="s">
        <v>489</v>
      </c>
    </row>
    <row r="220" spans="1:12" s="61" customFormat="1" ht="17.25" customHeight="1">
      <c r="A220" s="61">
        <v>25</v>
      </c>
      <c r="B220" s="61">
        <v>183</v>
      </c>
      <c r="C220" s="63">
        <v>100</v>
      </c>
      <c r="D220" s="61" t="s">
        <v>757</v>
      </c>
      <c r="E220" s="61" t="s">
        <v>416</v>
      </c>
      <c r="F220" s="64" t="s">
        <v>615</v>
      </c>
      <c r="H220" s="74">
        <v>0.025243055555555557</v>
      </c>
      <c r="I220" s="66">
        <f t="shared" si="6"/>
        <v>28</v>
      </c>
      <c r="J220" s="60">
        <f>LOOKUP(I220,'[2]WAVA'!$A$5:$CV$6)</f>
        <v>1</v>
      </c>
      <c r="K220" s="67">
        <f t="shared" si="7"/>
        <v>0.025243055555555557</v>
      </c>
      <c r="L220" s="68" t="s">
        <v>490</v>
      </c>
    </row>
    <row r="221" spans="1:12" s="61" customFormat="1" ht="17.25" customHeight="1">
      <c r="A221" s="61">
        <v>26</v>
      </c>
      <c r="B221" s="61">
        <v>187</v>
      </c>
      <c r="C221" s="63">
        <v>52</v>
      </c>
      <c r="D221" s="61" t="s">
        <v>758</v>
      </c>
      <c r="E221" s="61" t="s">
        <v>442</v>
      </c>
      <c r="F221" s="64" t="s">
        <v>13</v>
      </c>
      <c r="G221" s="61" t="s">
        <v>79</v>
      </c>
      <c r="H221" s="74">
        <v>0.025833333333333333</v>
      </c>
      <c r="I221" s="66">
        <f t="shared" si="6"/>
        <v>34</v>
      </c>
      <c r="J221" s="60">
        <f>LOOKUP(I221,'[2]WAVA'!$A$5:$CV$6)</f>
        <v>0.9934</v>
      </c>
      <c r="K221" s="67">
        <f t="shared" si="7"/>
        <v>0.025662833333333333</v>
      </c>
      <c r="L221" s="68" t="s">
        <v>491</v>
      </c>
    </row>
    <row r="222" spans="1:12" s="61" customFormat="1" ht="17.25" customHeight="1">
      <c r="A222" s="61">
        <v>27</v>
      </c>
      <c r="B222" s="61">
        <v>190</v>
      </c>
      <c r="C222" s="63">
        <v>126</v>
      </c>
      <c r="D222" s="61" t="s">
        <v>441</v>
      </c>
      <c r="E222" s="61" t="s">
        <v>759</v>
      </c>
      <c r="F222" s="64" t="s">
        <v>18</v>
      </c>
      <c r="G222" s="61" t="s">
        <v>760</v>
      </c>
      <c r="H222" s="74">
        <v>0.026122685185185183</v>
      </c>
      <c r="I222" s="66">
        <f t="shared" si="6"/>
        <v>29</v>
      </c>
      <c r="J222" s="60">
        <f>LOOKUP(I222,'[2]WAVA'!$A$5:$CV$6)</f>
        <v>1</v>
      </c>
      <c r="K222" s="67">
        <f t="shared" si="7"/>
        <v>0.026122685185185183</v>
      </c>
      <c r="L222" s="68" t="s">
        <v>492</v>
      </c>
    </row>
    <row r="223" spans="1:12" s="61" customFormat="1" ht="17.25" customHeight="1">
      <c r="A223" s="61">
        <v>28</v>
      </c>
      <c r="B223" s="61">
        <v>194</v>
      </c>
      <c r="C223" s="63">
        <v>178</v>
      </c>
      <c r="D223" s="61" t="s">
        <v>403</v>
      </c>
      <c r="E223" s="61" t="s">
        <v>404</v>
      </c>
      <c r="F223" s="64" t="s">
        <v>78</v>
      </c>
      <c r="G223" s="61" t="s">
        <v>192</v>
      </c>
      <c r="H223" s="74">
        <v>0.026539351851851852</v>
      </c>
      <c r="I223" s="66">
        <f t="shared" si="6"/>
        <v>32</v>
      </c>
      <c r="J223" s="60">
        <f>LOOKUP(I223,'[2]WAVA'!$A$5:$CV$6)</f>
        <v>0.9976</v>
      </c>
      <c r="K223" s="67">
        <f t="shared" si="7"/>
        <v>0.02647565740740741</v>
      </c>
      <c r="L223" s="68" t="s">
        <v>493</v>
      </c>
    </row>
    <row r="224" spans="1:12" s="61" customFormat="1" ht="17.25" customHeight="1">
      <c r="A224" s="61">
        <v>29</v>
      </c>
      <c r="B224" s="61">
        <v>195</v>
      </c>
      <c r="C224" s="63">
        <v>85</v>
      </c>
      <c r="D224" s="61" t="s">
        <v>761</v>
      </c>
      <c r="E224" s="61" t="s">
        <v>387</v>
      </c>
      <c r="F224" s="64" t="s">
        <v>87</v>
      </c>
      <c r="G224" s="61" t="s">
        <v>170</v>
      </c>
      <c r="H224" s="74">
        <v>0.026550925925925926</v>
      </c>
      <c r="I224" s="66">
        <f t="shared" si="6"/>
        <v>27</v>
      </c>
      <c r="J224" s="60">
        <f>LOOKUP(I224,'[2]WAVA'!$A$5:$CV$6)</f>
        <v>1</v>
      </c>
      <c r="K224" s="67">
        <f t="shared" si="7"/>
        <v>0.026550925925925926</v>
      </c>
      <c r="L224" s="68" t="s">
        <v>494</v>
      </c>
    </row>
    <row r="225" spans="1:12" s="61" customFormat="1" ht="17.25" customHeight="1">
      <c r="A225" s="61">
        <v>32</v>
      </c>
      <c r="B225" s="61">
        <v>201</v>
      </c>
      <c r="C225" s="63">
        <v>144</v>
      </c>
      <c r="D225" s="61" t="s">
        <v>764</v>
      </c>
      <c r="E225" s="61" t="s">
        <v>765</v>
      </c>
      <c r="F225" s="64" t="s">
        <v>137</v>
      </c>
      <c r="G225" s="61" t="s">
        <v>192</v>
      </c>
      <c r="H225" s="74">
        <v>0.027372685185185184</v>
      </c>
      <c r="I225" s="66">
        <f t="shared" si="6"/>
        <v>39</v>
      </c>
      <c r="J225" s="60">
        <f>LOOKUP(I225,'[2]WAVA'!$A$5:$CV$6)</f>
        <v>0.9734</v>
      </c>
      <c r="K225" s="67">
        <f t="shared" si="7"/>
        <v>0.02664457175925926</v>
      </c>
      <c r="L225" s="68" t="s">
        <v>495</v>
      </c>
    </row>
    <row r="226" spans="1:12" s="61" customFormat="1" ht="17.25" customHeight="1">
      <c r="A226" s="61">
        <v>31</v>
      </c>
      <c r="B226" s="61">
        <v>200</v>
      </c>
      <c r="C226" s="63">
        <v>124</v>
      </c>
      <c r="D226" s="61" t="s">
        <v>763</v>
      </c>
      <c r="E226" s="61" t="s">
        <v>407</v>
      </c>
      <c r="F226" s="64" t="s">
        <v>68</v>
      </c>
      <c r="H226" s="74">
        <v>0.027256944444444445</v>
      </c>
      <c r="I226" s="66">
        <f t="shared" si="6"/>
        <v>38</v>
      </c>
      <c r="J226" s="60">
        <f>LOOKUP(I226,'[2]WAVA'!$A$5:$CV$6)</f>
        <v>0.9785</v>
      </c>
      <c r="K226" s="67">
        <f t="shared" si="7"/>
        <v>0.02667092013888889</v>
      </c>
      <c r="L226" s="68" t="s">
        <v>496</v>
      </c>
    </row>
    <row r="227" spans="1:12" s="61" customFormat="1" ht="17.25" customHeight="1">
      <c r="A227" s="61">
        <v>30</v>
      </c>
      <c r="B227" s="61">
        <v>196</v>
      </c>
      <c r="C227" s="63">
        <v>86</v>
      </c>
      <c r="D227" s="61" t="s">
        <v>762</v>
      </c>
      <c r="E227" s="61" t="s">
        <v>390</v>
      </c>
      <c r="F227" s="64" t="s">
        <v>18</v>
      </c>
      <c r="H227" s="74">
        <v>0.02667824074074074</v>
      </c>
      <c r="I227" s="66">
        <f t="shared" si="6"/>
        <v>29</v>
      </c>
      <c r="J227" s="60">
        <f>LOOKUP(I227,'[2]WAVA'!$A$5:$CV$6)</f>
        <v>1</v>
      </c>
      <c r="K227" s="67">
        <f t="shared" si="7"/>
        <v>0.02667824074074074</v>
      </c>
      <c r="L227" s="68" t="s">
        <v>497</v>
      </c>
    </row>
    <row r="228" spans="1:12" s="61" customFormat="1" ht="17.25" customHeight="1">
      <c r="A228" s="61">
        <v>34</v>
      </c>
      <c r="B228" s="61">
        <v>204</v>
      </c>
      <c r="C228" s="63">
        <v>59</v>
      </c>
      <c r="D228" s="61" t="s">
        <v>767</v>
      </c>
      <c r="E228" s="61" t="s">
        <v>233</v>
      </c>
      <c r="F228" s="64" t="s">
        <v>68</v>
      </c>
      <c r="G228" s="61" t="s">
        <v>33</v>
      </c>
      <c r="H228" s="74">
        <v>0.027511574074074074</v>
      </c>
      <c r="I228" s="66">
        <f t="shared" si="6"/>
        <v>38</v>
      </c>
      <c r="J228" s="60">
        <f>LOOKUP(I228,'[2]WAVA'!$A$5:$CV$6)</f>
        <v>0.9785</v>
      </c>
      <c r="K228" s="67">
        <f t="shared" si="7"/>
        <v>0.02692007523148148</v>
      </c>
      <c r="L228" s="68" t="s">
        <v>498</v>
      </c>
    </row>
    <row r="229" spans="1:12" s="61" customFormat="1" ht="17.25" customHeight="1">
      <c r="A229" s="61">
        <v>33</v>
      </c>
      <c r="B229" s="61">
        <v>202</v>
      </c>
      <c r="C229" s="63">
        <v>236</v>
      </c>
      <c r="D229" s="61" t="s">
        <v>766</v>
      </c>
      <c r="E229" s="61" t="s">
        <v>390</v>
      </c>
      <c r="F229" s="64" t="s">
        <v>59</v>
      </c>
      <c r="H229" s="74">
        <v>0.027476851851851853</v>
      </c>
      <c r="I229" s="66">
        <f t="shared" si="6"/>
        <v>26</v>
      </c>
      <c r="J229" s="60">
        <f>LOOKUP(I229,'[2]WAVA'!$A$5:$CV$6)</f>
        <v>1</v>
      </c>
      <c r="K229" s="67">
        <f t="shared" si="7"/>
        <v>0.027476851851851853</v>
      </c>
      <c r="L229" s="68" t="s">
        <v>499</v>
      </c>
    </row>
    <row r="230" spans="1:12" s="61" customFormat="1" ht="17.25" customHeight="1">
      <c r="A230" s="61">
        <v>7</v>
      </c>
      <c r="B230" s="61">
        <v>213</v>
      </c>
      <c r="C230" s="63">
        <v>138</v>
      </c>
      <c r="D230" s="61" t="s">
        <v>424</v>
      </c>
      <c r="E230" s="61" t="s">
        <v>425</v>
      </c>
      <c r="F230" s="66" t="s">
        <v>211</v>
      </c>
      <c r="H230" s="75">
        <v>0.029155092592592594</v>
      </c>
      <c r="I230" s="66">
        <f t="shared" si="6"/>
        <v>41</v>
      </c>
      <c r="J230" s="60">
        <f>LOOKUP(I230,'[2]WAVA'!$A$5:$CV$6)</f>
        <v>0.9617</v>
      </c>
      <c r="K230" s="67">
        <f t="shared" si="7"/>
        <v>0.0280384525462963</v>
      </c>
      <c r="L230" s="68" t="s">
        <v>500</v>
      </c>
    </row>
    <row r="231" spans="1:12" s="61" customFormat="1" ht="17.25" customHeight="1">
      <c r="A231" s="61">
        <v>9</v>
      </c>
      <c r="B231" s="61">
        <v>221</v>
      </c>
      <c r="C231" s="63">
        <v>45</v>
      </c>
      <c r="D231" s="61" t="s">
        <v>430</v>
      </c>
      <c r="E231" s="61" t="s">
        <v>412</v>
      </c>
      <c r="F231" s="66" t="s">
        <v>268</v>
      </c>
      <c r="G231" s="61" t="s">
        <v>281</v>
      </c>
      <c r="H231" s="75">
        <v>0.032199074074074074</v>
      </c>
      <c r="I231" s="66">
        <f t="shared" si="6"/>
        <v>51</v>
      </c>
      <c r="J231" s="60">
        <f>LOOKUP(I231,'[2]WAVA'!$A$5:$CV$6)</f>
        <v>0.8719</v>
      </c>
      <c r="K231" s="67">
        <f t="shared" si="7"/>
        <v>0.028074372685185187</v>
      </c>
      <c r="L231" s="68" t="s">
        <v>501</v>
      </c>
    </row>
    <row r="232" spans="1:13" s="61" customFormat="1" ht="17.25" customHeight="1">
      <c r="A232" s="61">
        <v>36</v>
      </c>
      <c r="B232" s="61">
        <v>212</v>
      </c>
      <c r="C232" s="63">
        <v>167</v>
      </c>
      <c r="D232" s="61" t="s">
        <v>770</v>
      </c>
      <c r="E232" s="61" t="s">
        <v>771</v>
      </c>
      <c r="F232" s="64" t="s">
        <v>163</v>
      </c>
      <c r="G232" s="61" t="s">
        <v>19</v>
      </c>
      <c r="H232" s="74">
        <v>0.02908564814814815</v>
      </c>
      <c r="I232" s="66">
        <f t="shared" si="6"/>
        <v>17</v>
      </c>
      <c r="J232" s="60">
        <f>LOOKUP(I232,'[2]WAVA'!$A$5:$CV$6)</f>
        <v>0.979</v>
      </c>
      <c r="K232" s="67">
        <f t="shared" si="7"/>
        <v>0.028474849537037036</v>
      </c>
      <c r="L232" s="68" t="s">
        <v>502</v>
      </c>
      <c r="M232" s="70"/>
    </row>
    <row r="233" spans="1:13" s="61" customFormat="1" ht="17.25" customHeight="1">
      <c r="A233" s="61">
        <v>35</v>
      </c>
      <c r="B233" s="61">
        <v>210</v>
      </c>
      <c r="C233" s="63">
        <v>221</v>
      </c>
      <c r="D233" s="61" t="s">
        <v>768</v>
      </c>
      <c r="E233" s="61" t="s">
        <v>769</v>
      </c>
      <c r="F233" s="64" t="s">
        <v>615</v>
      </c>
      <c r="H233" s="74">
        <v>0.028819444444444443</v>
      </c>
      <c r="I233" s="66">
        <f t="shared" si="6"/>
        <v>28</v>
      </c>
      <c r="J233" s="60">
        <f>LOOKUP(I233,'[2]WAVA'!$A$5:$CV$6)</f>
        <v>1</v>
      </c>
      <c r="K233" s="67">
        <f t="shared" si="7"/>
        <v>0.028819444444444443</v>
      </c>
      <c r="L233" s="68" t="s">
        <v>503</v>
      </c>
      <c r="M233" s="69"/>
    </row>
    <row r="234" spans="1:13" s="61" customFormat="1" ht="17.25" customHeight="1">
      <c r="A234" s="61">
        <v>37</v>
      </c>
      <c r="B234" s="61">
        <v>217</v>
      </c>
      <c r="C234" s="63">
        <v>36</v>
      </c>
      <c r="D234" s="61" t="s">
        <v>772</v>
      </c>
      <c r="E234" s="61" t="s">
        <v>444</v>
      </c>
      <c r="F234" s="64" t="s">
        <v>687</v>
      </c>
      <c r="G234" s="61" t="s">
        <v>79</v>
      </c>
      <c r="H234" s="74">
        <v>0.03113425925925926</v>
      </c>
      <c r="I234" s="66">
        <f t="shared" si="6"/>
        <v>23</v>
      </c>
      <c r="J234" s="60">
        <f>LOOKUP(I234,'[2]WAVA'!$A$5:$CV$6)</f>
        <v>1</v>
      </c>
      <c r="K234" s="67">
        <f t="shared" si="7"/>
        <v>0.03113425925925926</v>
      </c>
      <c r="L234" s="68" t="s">
        <v>504</v>
      </c>
      <c r="M234" s="71"/>
    </row>
    <row r="235" spans="1:12" s="61" customFormat="1" ht="17.25" customHeight="1">
      <c r="A235" s="60"/>
      <c r="B235" s="60"/>
      <c r="C235" s="60"/>
      <c r="D235" s="60"/>
      <c r="E235" s="60"/>
      <c r="F235" s="60"/>
      <c r="G235" s="60"/>
      <c r="H235" s="60"/>
      <c r="I235" s="63"/>
      <c r="K235" s="67"/>
      <c r="L235" s="68"/>
    </row>
    <row r="236" spans="3:12" s="61" customFormat="1" ht="16.5" customHeight="1">
      <c r="C236" s="71"/>
      <c r="F236" s="64"/>
      <c r="H236" s="71"/>
      <c r="I236" s="62"/>
      <c r="J236" s="60"/>
      <c r="K236" s="67"/>
      <c r="L236" s="68"/>
    </row>
    <row r="237" spans="3:8" s="61" customFormat="1" ht="16.5" customHeight="1">
      <c r="C237" s="63"/>
      <c r="F237" s="64"/>
      <c r="H237" s="63"/>
    </row>
    <row r="238" spans="3:8" s="61" customFormat="1" ht="16.5" customHeight="1">
      <c r="C238" s="63"/>
      <c r="F238" s="64"/>
      <c r="H238" s="63"/>
    </row>
    <row r="239" spans="3:8" s="61" customFormat="1" ht="16.5" customHeight="1">
      <c r="C239" s="63"/>
      <c r="F239" s="64"/>
      <c r="H239" s="63"/>
    </row>
    <row r="240" spans="3:8" s="61" customFormat="1" ht="16.5" customHeight="1">
      <c r="C240" s="63"/>
      <c r="F240" s="64"/>
      <c r="H240" s="63"/>
    </row>
    <row r="241" spans="3:8" s="61" customFormat="1" ht="16.5" customHeight="1">
      <c r="C241" s="63"/>
      <c r="F241" s="64"/>
      <c r="H241" s="63"/>
    </row>
    <row r="242" spans="3:8" s="61" customFormat="1" ht="16.5" customHeight="1">
      <c r="C242" s="63"/>
      <c r="F242" s="64"/>
      <c r="H242" s="63"/>
    </row>
    <row r="243" spans="3:8" s="61" customFormat="1" ht="16.5" customHeight="1">
      <c r="C243" s="63"/>
      <c r="F243" s="64"/>
      <c r="H243" s="63"/>
    </row>
    <row r="244" spans="3:8" s="61" customFormat="1" ht="16.5" customHeight="1">
      <c r="C244" s="63"/>
      <c r="F244" s="64"/>
      <c r="H244" s="63"/>
    </row>
    <row r="245" spans="3:8" s="61" customFormat="1" ht="16.5" customHeight="1">
      <c r="C245" s="63"/>
      <c r="F245" s="64"/>
      <c r="H245" s="63"/>
    </row>
    <row r="246" spans="3:8" s="61" customFormat="1" ht="16.5" customHeight="1">
      <c r="C246" s="63"/>
      <c r="F246" s="64"/>
      <c r="H246" s="63"/>
    </row>
    <row r="247" spans="3:8" s="61" customFormat="1" ht="16.5" customHeight="1">
      <c r="C247" s="63"/>
      <c r="F247" s="64"/>
      <c r="H247" s="63"/>
    </row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</sheetData>
  <sheetProtection/>
  <mergeCells count="5">
    <mergeCell ref="A1:L1"/>
    <mergeCell ref="A2:L2"/>
    <mergeCell ref="A3:L3"/>
    <mergeCell ref="A5:L5"/>
    <mergeCell ref="A187:L187"/>
  </mergeCells>
  <printOptions/>
  <pageMargins left="0.7086614173228347" right="0.3937007874015748" top="1.1023622047244095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V6"/>
  <sheetViews>
    <sheetView zoomScalePageLayoutView="0" workbookViewId="0" topLeftCell="A1">
      <selection activeCell="B2" sqref="B2"/>
    </sheetView>
  </sheetViews>
  <sheetFormatPr defaultColWidth="9.140625" defaultRowHeight="15"/>
  <cols>
    <col min="1" max="16384" width="9.140625" style="15" customWidth="1"/>
  </cols>
  <sheetData>
    <row r="1" spans="1:100" s="14" customFormat="1" ht="12">
      <c r="A1" s="14" t="s">
        <v>453</v>
      </c>
      <c r="B1" s="14" t="s">
        <v>454</v>
      </c>
      <c r="C1" s="14" t="s">
        <v>455</v>
      </c>
      <c r="D1" s="14" t="s">
        <v>456</v>
      </c>
      <c r="E1" s="14">
        <v>5</v>
      </c>
      <c r="F1" s="14">
        <v>6</v>
      </c>
      <c r="G1" s="14">
        <v>7</v>
      </c>
      <c r="H1" s="14">
        <v>8</v>
      </c>
      <c r="I1" s="14">
        <v>9</v>
      </c>
      <c r="J1" s="14">
        <v>10</v>
      </c>
      <c r="K1" s="14">
        <v>11</v>
      </c>
      <c r="L1" s="14">
        <v>12</v>
      </c>
      <c r="M1" s="14">
        <v>13</v>
      </c>
      <c r="N1" s="14">
        <v>14</v>
      </c>
      <c r="O1" s="14">
        <v>15</v>
      </c>
      <c r="P1" s="14">
        <v>16</v>
      </c>
      <c r="Q1" s="14">
        <v>17</v>
      </c>
      <c r="R1" s="14">
        <v>18</v>
      </c>
      <c r="S1" s="14">
        <v>19</v>
      </c>
      <c r="T1" s="14">
        <v>20</v>
      </c>
      <c r="U1" s="14">
        <v>21</v>
      </c>
      <c r="V1" s="14">
        <v>22</v>
      </c>
      <c r="W1" s="14">
        <v>23</v>
      </c>
      <c r="X1" s="14">
        <v>24</v>
      </c>
      <c r="Y1" s="14">
        <v>25</v>
      </c>
      <c r="Z1" s="14">
        <v>26</v>
      </c>
      <c r="AA1" s="14">
        <v>27</v>
      </c>
      <c r="AB1" s="14">
        <v>28</v>
      </c>
      <c r="AC1" s="14">
        <v>29</v>
      </c>
      <c r="AD1" s="14">
        <v>30</v>
      </c>
      <c r="AE1" s="14">
        <v>31</v>
      </c>
      <c r="AF1" s="14">
        <v>32</v>
      </c>
      <c r="AG1" s="14">
        <v>33</v>
      </c>
      <c r="AH1" s="14">
        <v>34</v>
      </c>
      <c r="AI1" s="14">
        <v>35</v>
      </c>
      <c r="AJ1" s="14">
        <v>36</v>
      </c>
      <c r="AK1" s="14">
        <v>37</v>
      </c>
      <c r="AL1" s="14">
        <v>38</v>
      </c>
      <c r="AM1" s="14">
        <v>39</v>
      </c>
      <c r="AN1" s="14">
        <v>40</v>
      </c>
      <c r="AO1" s="14">
        <v>41</v>
      </c>
      <c r="AP1" s="14">
        <v>42</v>
      </c>
      <c r="AQ1" s="14">
        <v>43</v>
      </c>
      <c r="AR1" s="14">
        <v>44</v>
      </c>
      <c r="AS1" s="14">
        <v>45</v>
      </c>
      <c r="AT1" s="14">
        <v>46</v>
      </c>
      <c r="AU1" s="14">
        <v>47</v>
      </c>
      <c r="AV1" s="14">
        <v>48</v>
      </c>
      <c r="AW1" s="14">
        <v>49</v>
      </c>
      <c r="AX1" s="14">
        <v>50</v>
      </c>
      <c r="AY1" s="14">
        <v>51</v>
      </c>
      <c r="AZ1" s="14">
        <v>52</v>
      </c>
      <c r="BA1" s="14">
        <v>53</v>
      </c>
      <c r="BB1" s="14">
        <v>54</v>
      </c>
      <c r="BC1" s="14">
        <v>55</v>
      </c>
      <c r="BD1" s="14">
        <v>56</v>
      </c>
      <c r="BE1" s="14">
        <v>57</v>
      </c>
      <c r="BF1" s="14">
        <v>58</v>
      </c>
      <c r="BG1" s="14">
        <v>59</v>
      </c>
      <c r="BH1" s="14">
        <v>60</v>
      </c>
      <c r="BI1" s="14">
        <v>61</v>
      </c>
      <c r="BJ1" s="14">
        <v>62</v>
      </c>
      <c r="BK1" s="14">
        <v>63</v>
      </c>
      <c r="BL1" s="14">
        <v>64</v>
      </c>
      <c r="BM1" s="14">
        <v>65</v>
      </c>
      <c r="BN1" s="14">
        <v>66</v>
      </c>
      <c r="BO1" s="14">
        <v>67</v>
      </c>
      <c r="BP1" s="14">
        <v>68</v>
      </c>
      <c r="BQ1" s="14">
        <v>69</v>
      </c>
      <c r="BR1" s="14">
        <v>70</v>
      </c>
      <c r="BS1" s="14">
        <v>71</v>
      </c>
      <c r="BT1" s="14">
        <v>72</v>
      </c>
      <c r="BU1" s="14">
        <v>73</v>
      </c>
      <c r="BV1" s="14">
        <v>74</v>
      </c>
      <c r="BW1" s="14">
        <v>75</v>
      </c>
      <c r="BX1" s="14">
        <v>76</v>
      </c>
      <c r="BY1" s="14">
        <v>77</v>
      </c>
      <c r="BZ1" s="14">
        <v>78</v>
      </c>
      <c r="CA1" s="14">
        <v>79</v>
      </c>
      <c r="CB1" s="14">
        <v>80</v>
      </c>
      <c r="CC1" s="14">
        <v>81</v>
      </c>
      <c r="CD1" s="14">
        <v>82</v>
      </c>
      <c r="CE1" s="14">
        <v>83</v>
      </c>
      <c r="CF1" s="14">
        <v>84</v>
      </c>
      <c r="CG1" s="14">
        <v>85</v>
      </c>
      <c r="CH1" s="14">
        <v>86</v>
      </c>
      <c r="CI1" s="14">
        <v>87</v>
      </c>
      <c r="CJ1" s="14">
        <v>88</v>
      </c>
      <c r="CK1" s="14">
        <v>89</v>
      </c>
      <c r="CL1" s="14">
        <v>90</v>
      </c>
      <c r="CM1" s="14">
        <v>91</v>
      </c>
      <c r="CN1" s="14">
        <v>92</v>
      </c>
      <c r="CO1" s="14">
        <v>93</v>
      </c>
      <c r="CP1" s="14">
        <v>94</v>
      </c>
      <c r="CQ1" s="14">
        <v>95</v>
      </c>
      <c r="CR1" s="14">
        <v>96</v>
      </c>
      <c r="CS1" s="14">
        <v>97</v>
      </c>
      <c r="CT1" s="14">
        <v>98</v>
      </c>
      <c r="CU1" s="14">
        <v>99</v>
      </c>
      <c r="CV1" s="14">
        <v>100</v>
      </c>
    </row>
    <row r="2" spans="2:100" s="14" customFormat="1" ht="12">
      <c r="B2" s="14" t="s">
        <v>457</v>
      </c>
      <c r="E2" s="14">
        <v>0.6526</v>
      </c>
      <c r="F2" s="14">
        <v>0.6899</v>
      </c>
      <c r="G2" s="14">
        <v>0.725</v>
      </c>
      <c r="H2" s="14">
        <v>0.7579</v>
      </c>
      <c r="I2" s="14">
        <v>0.7886</v>
      </c>
      <c r="J2" s="14">
        <v>0.8171</v>
      </c>
      <c r="K2" s="14">
        <v>0.8434</v>
      </c>
      <c r="L2" s="14">
        <v>0.8675</v>
      </c>
      <c r="M2" s="14">
        <v>0.8894</v>
      </c>
      <c r="N2" s="14">
        <v>0.9091</v>
      </c>
      <c r="O2" s="14">
        <v>0.9266</v>
      </c>
      <c r="P2" s="14">
        <v>0.9419</v>
      </c>
      <c r="Q2" s="14">
        <v>0.955</v>
      </c>
      <c r="R2" s="14">
        <v>0.967</v>
      </c>
      <c r="S2" s="14">
        <v>0.979</v>
      </c>
      <c r="T2" s="14">
        <v>0.9893</v>
      </c>
      <c r="U2" s="14">
        <v>0.9961</v>
      </c>
      <c r="V2" s="14">
        <v>0.9996</v>
      </c>
      <c r="W2" s="14">
        <v>1</v>
      </c>
      <c r="X2" s="14">
        <v>1</v>
      </c>
      <c r="Y2" s="14">
        <v>1</v>
      </c>
      <c r="Z2" s="14">
        <v>1</v>
      </c>
      <c r="AA2" s="14">
        <v>1</v>
      </c>
      <c r="AB2" s="14">
        <v>0.9999</v>
      </c>
      <c r="AC2" s="14">
        <v>0.9991</v>
      </c>
      <c r="AD2" s="14">
        <v>0.9975</v>
      </c>
      <c r="AE2" s="14">
        <v>0.9952</v>
      </c>
      <c r="AF2" s="14">
        <v>0.9922</v>
      </c>
      <c r="AG2" s="14">
        <v>0.9885</v>
      </c>
      <c r="AH2" s="14">
        <v>0.984</v>
      </c>
      <c r="AI2" s="14">
        <v>0.9788</v>
      </c>
      <c r="AJ2" s="14">
        <v>0.9729</v>
      </c>
      <c r="AK2" s="14">
        <v>0.9662</v>
      </c>
      <c r="AL2" s="14">
        <v>0.9592</v>
      </c>
      <c r="AM2" s="14">
        <v>0.9521</v>
      </c>
      <c r="AN2" s="14">
        <v>0.9451</v>
      </c>
      <c r="AO2" s="14">
        <v>0.938</v>
      </c>
      <c r="AP2" s="14">
        <v>0.931</v>
      </c>
      <c r="AQ2" s="14">
        <v>0.924</v>
      </c>
      <c r="AR2" s="14">
        <v>0.9169</v>
      </c>
      <c r="AS2" s="14">
        <v>0.9099</v>
      </c>
      <c r="AT2" s="14">
        <v>0.9028</v>
      </c>
      <c r="AU2" s="14">
        <v>0.8958</v>
      </c>
      <c r="AV2" s="14">
        <v>0.8888</v>
      </c>
      <c r="AW2" s="14">
        <v>0.8817</v>
      </c>
      <c r="AX2" s="14">
        <v>0.8747</v>
      </c>
      <c r="AY2" s="14">
        <v>0.8676</v>
      </c>
      <c r="AZ2" s="14">
        <v>0.8606</v>
      </c>
      <c r="BA2" s="14">
        <v>0.8536</v>
      </c>
      <c r="BB2" s="14">
        <v>0.8465</v>
      </c>
      <c r="BC2" s="14">
        <v>0.8395</v>
      </c>
      <c r="BD2" s="14">
        <v>0.8324</v>
      </c>
      <c r="BE2" s="14">
        <v>0.8254</v>
      </c>
      <c r="BF2" s="14">
        <v>0.8184</v>
      </c>
      <c r="BG2" s="14">
        <v>0.8113</v>
      </c>
      <c r="BH2" s="14">
        <v>0.8043</v>
      </c>
      <c r="BI2" s="14">
        <v>0.7972</v>
      </c>
      <c r="BJ2" s="14">
        <v>0.7902</v>
      </c>
      <c r="BK2" s="14">
        <v>0.7832</v>
      </c>
      <c r="BL2" s="14">
        <v>0.7761</v>
      </c>
      <c r="BM2" s="14">
        <v>0.7691</v>
      </c>
      <c r="BN2" s="14">
        <v>0.762</v>
      </c>
      <c r="BO2" s="14">
        <v>0.755</v>
      </c>
      <c r="BP2" s="14">
        <v>0.7479</v>
      </c>
      <c r="BQ2" s="14">
        <v>0.7402</v>
      </c>
      <c r="BR2" s="14">
        <v>0.7319</v>
      </c>
      <c r="BS2" s="14">
        <v>0.723</v>
      </c>
      <c r="BT2" s="14">
        <v>0.7134</v>
      </c>
      <c r="BU2" s="14">
        <v>0.7031</v>
      </c>
      <c r="BV2" s="14">
        <v>0.6923</v>
      </c>
      <c r="BW2" s="14">
        <v>0.6808</v>
      </c>
      <c r="BX2" s="14">
        <v>0.6687</v>
      </c>
      <c r="BY2" s="14">
        <v>0.6559</v>
      </c>
      <c r="BZ2" s="14">
        <v>0.6425</v>
      </c>
      <c r="CA2" s="14">
        <v>0.6285</v>
      </c>
      <c r="CB2" s="14">
        <v>0.6138</v>
      </c>
      <c r="CC2" s="14">
        <v>0.5985</v>
      </c>
      <c r="CD2" s="14">
        <v>0.5825</v>
      </c>
      <c r="CE2" s="14">
        <v>0.566</v>
      </c>
      <c r="CF2" s="14">
        <v>0.5488</v>
      </c>
      <c r="CG2" s="14">
        <v>0.5309</v>
      </c>
      <c r="CH2" s="14">
        <v>0.5124</v>
      </c>
      <c r="CI2" s="14">
        <v>0.4933</v>
      </c>
      <c r="CJ2" s="14">
        <v>0.4735</v>
      </c>
      <c r="CK2" s="14">
        <v>0.4531</v>
      </c>
      <c r="CL2" s="14">
        <v>0.4321</v>
      </c>
      <c r="CM2" s="14">
        <v>0.4104</v>
      </c>
      <c r="CN2" s="14">
        <v>0.3881</v>
      </c>
      <c r="CO2" s="14">
        <v>0.3652</v>
      </c>
      <c r="CP2" s="14">
        <v>0.3416</v>
      </c>
      <c r="CQ2" s="14">
        <v>0.3174</v>
      </c>
      <c r="CR2" s="14">
        <v>0.2926</v>
      </c>
      <c r="CS2" s="14">
        <v>0.2671</v>
      </c>
      <c r="CT2" s="14">
        <v>0.2409</v>
      </c>
      <c r="CU2" s="14">
        <v>0.2142</v>
      </c>
      <c r="CV2" s="14">
        <v>0.1868</v>
      </c>
    </row>
    <row r="4" ht="12.75">
      <c r="A4" s="15" t="s">
        <v>458</v>
      </c>
    </row>
    <row r="5" spans="1:100" s="14" customFormat="1" ht="12">
      <c r="A5" s="14" t="s">
        <v>453</v>
      </c>
      <c r="B5" s="14" t="s">
        <v>454</v>
      </c>
      <c r="C5" s="14" t="s">
        <v>455</v>
      </c>
      <c r="D5" s="14" t="s">
        <v>456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  <c r="X5" s="14">
        <v>24</v>
      </c>
      <c r="Y5" s="14">
        <v>25</v>
      </c>
      <c r="Z5" s="14">
        <v>26</v>
      </c>
      <c r="AA5" s="14">
        <v>27</v>
      </c>
      <c r="AB5" s="14">
        <v>28</v>
      </c>
      <c r="AC5" s="14">
        <v>29</v>
      </c>
      <c r="AD5" s="14">
        <v>30</v>
      </c>
      <c r="AE5" s="14">
        <v>31</v>
      </c>
      <c r="AF5" s="14">
        <v>32</v>
      </c>
      <c r="AG5" s="14">
        <v>33</v>
      </c>
      <c r="AH5" s="14">
        <v>34</v>
      </c>
      <c r="AI5" s="14">
        <v>35</v>
      </c>
      <c r="AJ5" s="14">
        <v>36</v>
      </c>
      <c r="AK5" s="14">
        <v>37</v>
      </c>
      <c r="AL5" s="14">
        <v>38</v>
      </c>
      <c r="AM5" s="14">
        <v>39</v>
      </c>
      <c r="AN5" s="14">
        <v>40</v>
      </c>
      <c r="AO5" s="14">
        <v>41</v>
      </c>
      <c r="AP5" s="14">
        <v>42</v>
      </c>
      <c r="AQ5" s="14">
        <v>43</v>
      </c>
      <c r="AR5" s="14">
        <v>44</v>
      </c>
      <c r="AS5" s="14">
        <v>45</v>
      </c>
      <c r="AT5" s="14">
        <v>46</v>
      </c>
      <c r="AU5" s="14">
        <v>47</v>
      </c>
      <c r="AV5" s="14">
        <v>48</v>
      </c>
      <c r="AW5" s="14">
        <v>49</v>
      </c>
      <c r="AX5" s="14">
        <v>50</v>
      </c>
      <c r="AY5" s="14">
        <v>51</v>
      </c>
      <c r="AZ5" s="14">
        <v>52</v>
      </c>
      <c r="BA5" s="14">
        <v>53</v>
      </c>
      <c r="BB5" s="14">
        <v>54</v>
      </c>
      <c r="BC5" s="14">
        <v>55</v>
      </c>
      <c r="BD5" s="14">
        <v>56</v>
      </c>
      <c r="BE5" s="14">
        <v>57</v>
      </c>
      <c r="BF5" s="14">
        <v>58</v>
      </c>
      <c r="BG5" s="14">
        <v>59</v>
      </c>
      <c r="BH5" s="14">
        <v>60</v>
      </c>
      <c r="BI5" s="14">
        <v>61</v>
      </c>
      <c r="BJ5" s="14">
        <v>62</v>
      </c>
      <c r="BK5" s="14">
        <v>63</v>
      </c>
      <c r="BL5" s="14">
        <v>64</v>
      </c>
      <c r="BM5" s="14">
        <v>65</v>
      </c>
      <c r="BN5" s="14">
        <v>66</v>
      </c>
      <c r="BO5" s="14">
        <v>67</v>
      </c>
      <c r="BP5" s="14">
        <v>68</v>
      </c>
      <c r="BQ5" s="14">
        <v>69</v>
      </c>
      <c r="BR5" s="14">
        <v>70</v>
      </c>
      <c r="BS5" s="14">
        <v>71</v>
      </c>
      <c r="BT5" s="14">
        <v>72</v>
      </c>
      <c r="BU5" s="14">
        <v>73</v>
      </c>
      <c r="BV5" s="14">
        <v>74</v>
      </c>
      <c r="BW5" s="14">
        <v>75</v>
      </c>
      <c r="BX5" s="14">
        <v>76</v>
      </c>
      <c r="BY5" s="14">
        <v>77</v>
      </c>
      <c r="BZ5" s="14">
        <v>78</v>
      </c>
      <c r="CA5" s="14">
        <v>79</v>
      </c>
      <c r="CB5" s="14">
        <v>80</v>
      </c>
      <c r="CC5" s="14">
        <v>81</v>
      </c>
      <c r="CD5" s="14">
        <v>82</v>
      </c>
      <c r="CE5" s="14">
        <v>83</v>
      </c>
      <c r="CF5" s="14">
        <v>84</v>
      </c>
      <c r="CG5" s="14">
        <v>85</v>
      </c>
      <c r="CH5" s="14">
        <v>86</v>
      </c>
      <c r="CI5" s="14">
        <v>87</v>
      </c>
      <c r="CJ5" s="14">
        <v>88</v>
      </c>
      <c r="CK5" s="14">
        <v>89</v>
      </c>
      <c r="CL5" s="14">
        <v>90</v>
      </c>
      <c r="CM5" s="14">
        <v>91</v>
      </c>
      <c r="CN5" s="14">
        <v>92</v>
      </c>
      <c r="CO5" s="14">
        <v>93</v>
      </c>
      <c r="CP5" s="14">
        <v>94</v>
      </c>
      <c r="CQ5" s="14">
        <v>95</v>
      </c>
      <c r="CR5" s="14">
        <v>96</v>
      </c>
      <c r="CS5" s="14">
        <v>97</v>
      </c>
      <c r="CT5" s="14">
        <v>98</v>
      </c>
      <c r="CU5" s="14">
        <v>99</v>
      </c>
      <c r="CV5" s="14">
        <v>100</v>
      </c>
    </row>
    <row r="6" spans="2:100" s="14" customFormat="1" ht="12">
      <c r="B6" s="14" t="s">
        <v>457</v>
      </c>
      <c r="C6" s="14">
        <v>1452</v>
      </c>
      <c r="D6" s="14">
        <v>0.016805555555555556</v>
      </c>
      <c r="E6" s="14">
        <v>0.725</v>
      </c>
      <c r="F6" s="14">
        <v>0.7579</v>
      </c>
      <c r="G6" s="14">
        <v>0.7886</v>
      </c>
      <c r="H6" s="14">
        <v>0.8171</v>
      </c>
      <c r="I6" s="14">
        <v>0.8434</v>
      </c>
      <c r="J6" s="14">
        <v>0.8675</v>
      </c>
      <c r="K6" s="14">
        <v>0.8894</v>
      </c>
      <c r="L6" s="14">
        <v>0.9091</v>
      </c>
      <c r="M6" s="14">
        <v>0.9266</v>
      </c>
      <c r="N6" s="14">
        <v>0.9419</v>
      </c>
      <c r="O6" s="14">
        <v>0.955</v>
      </c>
      <c r="P6" s="14">
        <v>0.967</v>
      </c>
      <c r="Q6" s="14">
        <v>0.979</v>
      </c>
      <c r="R6" s="14">
        <v>0.9893</v>
      </c>
      <c r="S6" s="14">
        <v>0.9961</v>
      </c>
      <c r="T6" s="14">
        <v>0.9996</v>
      </c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>
        <v>1</v>
      </c>
      <c r="AB6" s="14">
        <v>1</v>
      </c>
      <c r="AC6" s="14">
        <v>1</v>
      </c>
      <c r="AD6" s="14">
        <v>0.9997</v>
      </c>
      <c r="AE6" s="14">
        <v>0.9989</v>
      </c>
      <c r="AF6" s="14">
        <v>0.9976</v>
      </c>
      <c r="AG6" s="14">
        <v>0.9957</v>
      </c>
      <c r="AH6" s="14">
        <v>0.9934</v>
      </c>
      <c r="AI6" s="14">
        <v>0.9904</v>
      </c>
      <c r="AJ6" s="14">
        <v>0.987</v>
      </c>
      <c r="AK6" s="14">
        <v>0.983</v>
      </c>
      <c r="AL6" s="14">
        <v>0.9785</v>
      </c>
      <c r="AM6" s="14">
        <v>0.9734</v>
      </c>
      <c r="AN6" s="14">
        <v>0.9678</v>
      </c>
      <c r="AO6" s="14">
        <v>0.9617</v>
      </c>
      <c r="AP6" s="14">
        <v>0.9551</v>
      </c>
      <c r="AQ6" s="14">
        <v>0.9479</v>
      </c>
      <c r="AR6" s="14">
        <v>0.9402</v>
      </c>
      <c r="AS6" s="14">
        <v>0.9319</v>
      </c>
      <c r="AT6" s="14">
        <v>0.9232</v>
      </c>
      <c r="AU6" s="14">
        <v>0.9139</v>
      </c>
      <c r="AV6" s="14">
        <v>0.904</v>
      </c>
      <c r="AW6" s="14">
        <v>0.8937</v>
      </c>
      <c r="AX6" s="14">
        <v>0.8828</v>
      </c>
      <c r="AY6" s="14">
        <v>0.8719</v>
      </c>
      <c r="AZ6" s="14">
        <v>0.861</v>
      </c>
      <c r="BA6" s="14">
        <v>0.8501</v>
      </c>
      <c r="BB6" s="14">
        <v>0.8392</v>
      </c>
      <c r="BC6" s="14">
        <v>0.8283</v>
      </c>
      <c r="BD6" s="14">
        <v>0.8174</v>
      </c>
      <c r="BE6" s="14">
        <v>0.8065</v>
      </c>
      <c r="BF6" s="14">
        <v>0.7956</v>
      </c>
      <c r="BG6" s="14">
        <v>0.7847</v>
      </c>
      <c r="BH6" s="14">
        <v>0.7738</v>
      </c>
      <c r="BI6" s="14">
        <v>0.7629</v>
      </c>
      <c r="BJ6" s="14">
        <v>0.752</v>
      </c>
      <c r="BK6" s="14">
        <v>0.7411</v>
      </c>
      <c r="BL6" s="14">
        <v>0.7302</v>
      </c>
      <c r="BM6" s="14">
        <v>0.7193</v>
      </c>
      <c r="BN6" s="14">
        <v>0.7084</v>
      </c>
      <c r="BO6" s="14">
        <v>0.6975</v>
      </c>
      <c r="BP6" s="14">
        <v>0.6866</v>
      </c>
      <c r="BQ6" s="14">
        <v>0.6757</v>
      </c>
      <c r="BR6" s="14">
        <v>0.6648</v>
      </c>
      <c r="BS6" s="14">
        <v>0.6539</v>
      </c>
      <c r="BT6" s="14">
        <v>0.643</v>
      </c>
      <c r="BU6" s="14">
        <v>0.6321</v>
      </c>
      <c r="BV6" s="14">
        <v>0.6212</v>
      </c>
      <c r="BW6" s="14">
        <v>0.6103</v>
      </c>
      <c r="BX6" s="14">
        <v>0.5994</v>
      </c>
      <c r="BY6" s="14">
        <v>0.5885</v>
      </c>
      <c r="BZ6" s="14">
        <v>0.5776</v>
      </c>
      <c r="CA6" s="14">
        <v>0.5667</v>
      </c>
      <c r="CB6" s="14">
        <v>0.5552</v>
      </c>
      <c r="CC6" s="14">
        <v>0.5425</v>
      </c>
      <c r="CD6" s="14">
        <v>0.5286</v>
      </c>
      <c r="CE6" s="14">
        <v>0.5135</v>
      </c>
      <c r="CF6" s="14">
        <v>0.4972</v>
      </c>
      <c r="CG6" s="14">
        <v>0.4797</v>
      </c>
      <c r="CH6" s="14">
        <v>0.461</v>
      </c>
      <c r="CI6" s="14">
        <v>0.4411</v>
      </c>
      <c r="CJ6" s="14">
        <v>0.42</v>
      </c>
      <c r="CK6" s="14">
        <v>0.3977</v>
      </c>
      <c r="CL6" s="14">
        <v>0.3742</v>
      </c>
      <c r="CM6" s="14">
        <v>0.3495</v>
      </c>
      <c r="CN6" s="14">
        <v>0.3236</v>
      </c>
      <c r="CO6" s="14">
        <v>0.2965</v>
      </c>
      <c r="CP6" s="14">
        <v>0.2682</v>
      </c>
      <c r="CQ6" s="14">
        <v>0.2387</v>
      </c>
      <c r="CR6" s="14">
        <v>0.208</v>
      </c>
      <c r="CS6" s="14">
        <v>0.1761</v>
      </c>
      <c r="CT6" s="14">
        <v>0.143</v>
      </c>
      <c r="CU6" s="14">
        <v>0.1087</v>
      </c>
      <c r="CV6" s="14">
        <v>0.0732</v>
      </c>
    </row>
  </sheetData>
  <sheetProtection password="CB1D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2015-01-01T23:35:54Z</cp:lastPrinted>
  <dcterms:created xsi:type="dcterms:W3CDTF">2006-09-16T00:00:00Z</dcterms:created>
  <dcterms:modified xsi:type="dcterms:W3CDTF">2015-01-07T17:16:43Z</dcterms:modified>
  <cp:category/>
  <cp:version/>
  <cp:contentType/>
  <cp:contentStatus/>
</cp:coreProperties>
</file>